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workbookProtection workbookPassword="E456" lockStructure="1"/>
  <bookViews>
    <workbookView xWindow="4340" yWindow="3820" windowWidth="30360" windowHeight="19440" tabRatio="500" firstSheet="1" activeTab="3"/>
  </bookViews>
  <sheets>
    <sheet name="Data" sheetId="4" state="hidden" r:id="rId1"/>
    <sheet name="S&amp;P Regression" sheetId="1" r:id="rId2"/>
    <sheet name="SectorStocksInS&amp;P500 Regression" sheetId="2" r:id="rId3"/>
    <sheet name="PeerGroup Regression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3" i="3" l="1"/>
  <c r="C11" i="3"/>
  <c r="F165" i="2"/>
  <c r="G165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C3" i="3"/>
  <c r="C4" i="3"/>
  <c r="C6" i="3"/>
  <c r="C7" i="3"/>
  <c r="C8" i="3"/>
  <c r="C9" i="3"/>
  <c r="C10" i="3"/>
  <c r="C2" i="3"/>
  <c r="A14" i="3"/>
  <c r="F14" i="3"/>
  <c r="E14" i="3"/>
  <c r="G14" i="3"/>
  <c r="D14" i="3"/>
  <c r="C14" i="3"/>
  <c r="B14" i="3"/>
  <c r="B5" i="2"/>
  <c r="C5" i="2"/>
  <c r="D5" i="2"/>
  <c r="E5" i="2"/>
  <c r="F5" i="2"/>
  <c r="G5" i="2"/>
  <c r="A5" i="2"/>
  <c r="A6" i="2"/>
  <c r="F6" i="2"/>
  <c r="E6" i="2"/>
  <c r="G6" i="2"/>
  <c r="D6" i="2"/>
  <c r="C6" i="2"/>
  <c r="B6" i="2"/>
  <c r="A15" i="3"/>
  <c r="C15" i="3"/>
  <c r="B15" i="3"/>
  <c r="D15" i="3"/>
  <c r="F15" i="3"/>
  <c r="G15" i="3"/>
  <c r="E15" i="3"/>
  <c r="A485" i="1" a="1"/>
  <c r="A485" i="1"/>
  <c r="F485" i="1" a="1"/>
  <c r="F485" i="1"/>
  <c r="A486" i="1" a="1"/>
  <c r="A486" i="1"/>
  <c r="F486" i="1" a="1"/>
  <c r="F486" i="1"/>
  <c r="A487" i="1" a="1"/>
  <c r="A487" i="1"/>
  <c r="F487" i="1" a="1"/>
  <c r="F487" i="1"/>
  <c r="A488" i="1" a="1"/>
  <c r="A488" i="1"/>
  <c r="F488" i="1" a="1"/>
  <c r="F488" i="1"/>
  <c r="A489" i="1" a="1"/>
  <c r="A489" i="1"/>
  <c r="F489" i="1" a="1"/>
  <c r="F489" i="1"/>
  <c r="A490" i="1" a="1"/>
  <c r="A490" i="1"/>
  <c r="F490" i="1" a="1"/>
  <c r="F490" i="1"/>
  <c r="A491" i="1" a="1"/>
  <c r="A491" i="1"/>
  <c r="F491" i="1" a="1"/>
  <c r="F491" i="1"/>
  <c r="A492" i="1" a="1"/>
  <c r="A492" i="1"/>
  <c r="F492" i="1" a="1"/>
  <c r="F492" i="1"/>
  <c r="D485" i="1" a="1"/>
  <c r="D485" i="1"/>
  <c r="D486" i="1" a="1"/>
  <c r="D486" i="1"/>
  <c r="D487" i="1" a="1"/>
  <c r="D487" i="1"/>
  <c r="D488" i="1" a="1"/>
  <c r="D488" i="1"/>
  <c r="D489" i="1" a="1"/>
  <c r="D489" i="1"/>
  <c r="D490" i="1" a="1"/>
  <c r="D490" i="1"/>
  <c r="D491" i="1" a="1"/>
  <c r="D491" i="1"/>
  <c r="D492" i="1" a="1"/>
  <c r="D492" i="1"/>
  <c r="B485" i="1"/>
  <c r="B486" i="1"/>
  <c r="B487" i="1"/>
  <c r="B488" i="1"/>
  <c r="B489" i="1"/>
  <c r="B490" i="1"/>
  <c r="B491" i="1"/>
  <c r="C491" i="1"/>
  <c r="B492" i="1"/>
  <c r="C492" i="1"/>
  <c r="A16" i="3"/>
  <c r="E16" i="3"/>
  <c r="F16" i="3"/>
  <c r="G16" i="3"/>
  <c r="A17" i="3"/>
  <c r="E17" i="3"/>
  <c r="F17" i="3"/>
  <c r="G17" i="3"/>
  <c r="A18" i="3"/>
  <c r="E18" i="3"/>
  <c r="F18" i="3"/>
  <c r="G18" i="3"/>
  <c r="A19" i="3"/>
  <c r="F19" i="3"/>
  <c r="G19" i="3"/>
  <c r="A20" i="3"/>
  <c r="F20" i="3"/>
  <c r="G20" i="3"/>
  <c r="A21" i="3"/>
  <c r="E21" i="3"/>
  <c r="F21" i="3"/>
  <c r="G21" i="3"/>
  <c r="A22" i="3"/>
  <c r="F22" i="3"/>
  <c r="G22" i="3"/>
  <c r="A23" i="3"/>
  <c r="F23" i="3"/>
  <c r="G23" i="3"/>
  <c r="A24" i="3"/>
  <c r="F24" i="3"/>
  <c r="G24" i="3"/>
  <c r="A25" i="3"/>
  <c r="F25" i="3"/>
  <c r="E25" i="3"/>
  <c r="G25" i="3"/>
  <c r="A26" i="3"/>
  <c r="F26" i="3"/>
  <c r="E26" i="3"/>
  <c r="G26" i="3"/>
  <c r="A27" i="3"/>
  <c r="F27" i="3"/>
  <c r="G27" i="3"/>
  <c r="A28" i="3"/>
  <c r="F28" i="3"/>
  <c r="G28" i="3"/>
  <c r="A29" i="3"/>
  <c r="F29" i="3"/>
  <c r="G29" i="3"/>
  <c r="A30" i="3"/>
  <c r="F30" i="3"/>
  <c r="G30" i="3"/>
  <c r="A31" i="3"/>
  <c r="F31" i="3"/>
  <c r="G31" i="3"/>
  <c r="A32" i="3"/>
  <c r="F32" i="3"/>
  <c r="G32" i="3"/>
  <c r="A33" i="3"/>
  <c r="F33" i="3"/>
  <c r="G33" i="3"/>
  <c r="A34" i="3"/>
  <c r="F34" i="3"/>
  <c r="G34" i="3"/>
  <c r="A35" i="3"/>
  <c r="F35" i="3"/>
  <c r="G35" i="3"/>
  <c r="A36" i="3"/>
  <c r="F36" i="3"/>
  <c r="G36" i="3"/>
  <c r="A37" i="3"/>
  <c r="F37" i="3"/>
  <c r="G37" i="3"/>
  <c r="A38" i="3"/>
  <c r="F38" i="3"/>
  <c r="G38" i="3"/>
  <c r="A39" i="3"/>
  <c r="F39" i="3"/>
  <c r="G39" i="3"/>
  <c r="A40" i="3"/>
  <c r="F40" i="3"/>
  <c r="G40" i="3"/>
  <c r="A41" i="3"/>
  <c r="F41" i="3"/>
  <c r="G41" i="3"/>
  <c r="A42" i="3"/>
  <c r="F42" i="3"/>
  <c r="G42" i="3"/>
  <c r="A43" i="3"/>
  <c r="F43" i="3"/>
  <c r="G43" i="3"/>
  <c r="A44" i="3"/>
  <c r="F44" i="3"/>
  <c r="G44" i="3"/>
  <c r="A45" i="3"/>
  <c r="F45" i="3"/>
  <c r="G45" i="3"/>
  <c r="A46" i="3"/>
  <c r="F46" i="3"/>
  <c r="G46" i="3"/>
  <c r="A47" i="3"/>
  <c r="F47" i="3"/>
  <c r="G47" i="3"/>
  <c r="A48" i="3"/>
  <c r="F48" i="3"/>
  <c r="G48" i="3"/>
  <c r="A49" i="3"/>
  <c r="F49" i="3"/>
  <c r="G49" i="3"/>
  <c r="A50" i="3"/>
  <c r="F50" i="3"/>
  <c r="G50" i="3"/>
  <c r="A51" i="3"/>
  <c r="F51" i="3"/>
  <c r="G51" i="3"/>
  <c r="A52" i="3"/>
  <c r="F52" i="3"/>
  <c r="G52" i="3"/>
  <c r="A53" i="3"/>
  <c r="F53" i="3"/>
  <c r="G53" i="3"/>
  <c r="A54" i="3"/>
  <c r="F54" i="3"/>
  <c r="G54" i="3"/>
  <c r="A55" i="3"/>
  <c r="F55" i="3"/>
  <c r="G55" i="3"/>
  <c r="A56" i="3"/>
  <c r="F56" i="3"/>
  <c r="G56" i="3"/>
  <c r="A57" i="3"/>
  <c r="F57" i="3"/>
  <c r="G57" i="3"/>
  <c r="A58" i="3"/>
  <c r="F58" i="3"/>
  <c r="G58" i="3"/>
  <c r="A59" i="3"/>
  <c r="F59" i="3"/>
  <c r="G59" i="3"/>
  <c r="A60" i="3"/>
  <c r="F60" i="3"/>
  <c r="G60" i="3"/>
  <c r="A61" i="3"/>
  <c r="F61" i="3"/>
  <c r="E61" i="3"/>
  <c r="A62" i="3"/>
  <c r="F62" i="3"/>
  <c r="E62" i="3"/>
  <c r="G62" i="3"/>
  <c r="A63" i="3"/>
  <c r="F63" i="3"/>
  <c r="G63" i="3"/>
  <c r="A64" i="3"/>
  <c r="F64" i="3"/>
  <c r="E64" i="3"/>
  <c r="G64" i="3"/>
  <c r="A65" i="3"/>
  <c r="F65" i="3"/>
  <c r="E65" i="3"/>
  <c r="G65" i="3"/>
  <c r="A66" i="3"/>
  <c r="F66" i="3"/>
  <c r="G66" i="3"/>
  <c r="A67" i="3"/>
  <c r="F67" i="3"/>
  <c r="G67" i="3"/>
  <c r="A68" i="3"/>
  <c r="F68" i="3"/>
  <c r="G68" i="3"/>
  <c r="A69" i="3"/>
  <c r="F69" i="3"/>
  <c r="G69" i="3"/>
  <c r="A70" i="3"/>
  <c r="F70" i="3"/>
  <c r="G70" i="3"/>
  <c r="A71" i="3"/>
  <c r="F71" i="3"/>
  <c r="G71" i="3"/>
  <c r="A72" i="3"/>
  <c r="F72" i="3"/>
  <c r="G72" i="3"/>
  <c r="A73" i="3"/>
  <c r="F73" i="3"/>
  <c r="G73" i="3"/>
  <c r="A74" i="3"/>
  <c r="F74" i="3"/>
  <c r="G74" i="3"/>
  <c r="A75" i="3"/>
  <c r="F75" i="3"/>
  <c r="G75" i="3"/>
  <c r="A76" i="3"/>
  <c r="F76" i="3"/>
  <c r="G76" i="3"/>
  <c r="A77" i="3"/>
  <c r="F77" i="3"/>
  <c r="G77" i="3"/>
  <c r="A78" i="3"/>
  <c r="F78" i="3"/>
  <c r="G78" i="3"/>
  <c r="A79" i="3"/>
  <c r="F79" i="3"/>
  <c r="G79" i="3"/>
  <c r="A80" i="3"/>
  <c r="F80" i="3"/>
  <c r="G80" i="3"/>
  <c r="A81" i="3"/>
  <c r="F81" i="3"/>
  <c r="G81" i="3"/>
  <c r="A82" i="3"/>
  <c r="F82" i="3"/>
  <c r="E82" i="3"/>
  <c r="G82" i="3"/>
  <c r="A83" i="3"/>
  <c r="E83" i="3"/>
  <c r="F83" i="3"/>
  <c r="G83" i="3"/>
  <c r="A84" i="3"/>
  <c r="F84" i="3"/>
  <c r="G84" i="3"/>
  <c r="A85" i="3"/>
  <c r="F85" i="3"/>
  <c r="G85" i="3"/>
  <c r="A86" i="3"/>
  <c r="F86" i="3"/>
  <c r="G86" i="3"/>
  <c r="A87" i="3"/>
  <c r="F87" i="3"/>
  <c r="G87" i="3"/>
  <c r="A88" i="3"/>
  <c r="F88" i="3"/>
  <c r="G88" i="3"/>
  <c r="A89" i="3"/>
  <c r="F89" i="3"/>
  <c r="G89" i="3"/>
  <c r="A90" i="3"/>
  <c r="F90" i="3"/>
  <c r="G90" i="3"/>
  <c r="A91" i="3"/>
  <c r="F91" i="3"/>
  <c r="G91" i="3"/>
  <c r="A92" i="3"/>
  <c r="F92" i="3"/>
  <c r="G92" i="3"/>
  <c r="A93" i="3"/>
  <c r="F93" i="3"/>
  <c r="G93" i="3"/>
  <c r="A94" i="3"/>
  <c r="F94" i="3"/>
  <c r="G94" i="3"/>
  <c r="A95" i="3"/>
  <c r="F95" i="3"/>
  <c r="G95" i="3"/>
  <c r="A96" i="3"/>
  <c r="F96" i="3"/>
  <c r="G96" i="3"/>
  <c r="A97" i="3"/>
  <c r="F97" i="3"/>
  <c r="G97" i="3"/>
  <c r="A98" i="3"/>
  <c r="F98" i="3"/>
  <c r="G98" i="3"/>
  <c r="A99" i="3"/>
  <c r="F99" i="3"/>
  <c r="G99" i="3"/>
  <c r="A100" i="3"/>
  <c r="F100" i="3"/>
  <c r="G100" i="3"/>
  <c r="A101" i="3"/>
  <c r="F101" i="3"/>
  <c r="G101" i="3"/>
  <c r="A102" i="3"/>
  <c r="F102" i="3"/>
  <c r="G102" i="3"/>
  <c r="A103" i="3"/>
  <c r="F103" i="3"/>
  <c r="G103" i="3"/>
  <c r="A104" i="3"/>
  <c r="F104" i="3"/>
  <c r="G104" i="3"/>
  <c r="A105" i="3"/>
  <c r="F105" i="3"/>
  <c r="G105" i="3"/>
  <c r="A106" i="3"/>
  <c r="F106" i="3"/>
  <c r="G106" i="3"/>
  <c r="A107" i="3"/>
  <c r="F107" i="3"/>
  <c r="G107" i="3"/>
  <c r="A108" i="3"/>
  <c r="F108" i="3"/>
  <c r="G108" i="3"/>
  <c r="A109" i="3"/>
  <c r="F109" i="3"/>
  <c r="G109" i="3"/>
  <c r="A110" i="3"/>
  <c r="F110" i="3"/>
  <c r="G110" i="3"/>
  <c r="A111" i="3"/>
  <c r="F111" i="3"/>
  <c r="E111" i="3"/>
  <c r="G111" i="3"/>
  <c r="A112" i="3"/>
  <c r="F112" i="3"/>
  <c r="E112" i="3"/>
  <c r="G112" i="3"/>
  <c r="A113" i="3"/>
  <c r="F113" i="3"/>
  <c r="G113" i="3"/>
  <c r="A114" i="3"/>
  <c r="F114" i="3"/>
  <c r="G114" i="3"/>
  <c r="A115" i="3"/>
  <c r="F115" i="3"/>
  <c r="G115" i="3"/>
  <c r="A116" i="3"/>
  <c r="F116" i="3"/>
  <c r="G116" i="3"/>
  <c r="A117" i="3"/>
  <c r="F117" i="3"/>
  <c r="G117" i="3"/>
  <c r="A118" i="3"/>
  <c r="E118" i="3"/>
  <c r="F118" i="3"/>
  <c r="G118" i="3"/>
  <c r="A119" i="3"/>
  <c r="F119" i="3"/>
  <c r="G119" i="3"/>
  <c r="A120" i="3"/>
  <c r="E120" i="3"/>
  <c r="F120" i="3"/>
  <c r="G120" i="3"/>
  <c r="A121" i="3"/>
  <c r="F121" i="3"/>
  <c r="G121" i="3"/>
  <c r="A122" i="3"/>
  <c r="F122" i="3"/>
  <c r="G122" i="3"/>
  <c r="A123" i="3"/>
  <c r="F123" i="3"/>
  <c r="G123" i="3"/>
  <c r="A124" i="3"/>
  <c r="F124" i="3"/>
  <c r="G124" i="3"/>
  <c r="A125" i="3"/>
  <c r="F125" i="3"/>
  <c r="G125" i="3"/>
  <c r="A126" i="3"/>
  <c r="F126" i="3"/>
  <c r="G126" i="3"/>
  <c r="A127" i="3"/>
  <c r="F127" i="3"/>
  <c r="G127" i="3"/>
  <c r="A128" i="3"/>
  <c r="F128" i="3"/>
  <c r="G128" i="3"/>
  <c r="A129" i="3"/>
  <c r="F129" i="3"/>
  <c r="G129" i="3"/>
  <c r="A130" i="3"/>
  <c r="F130" i="3"/>
  <c r="G130" i="3"/>
  <c r="A131" i="3"/>
  <c r="F131" i="3"/>
  <c r="G131" i="3"/>
  <c r="A132" i="3"/>
  <c r="F132" i="3"/>
  <c r="G132" i="3"/>
  <c r="A133" i="3"/>
  <c r="F133" i="3"/>
  <c r="E133" i="3"/>
  <c r="G133" i="3"/>
  <c r="A134" i="3"/>
  <c r="F134" i="3"/>
  <c r="E134" i="3"/>
  <c r="G134" i="3"/>
  <c r="A135" i="3"/>
  <c r="F135" i="3"/>
  <c r="G135" i="3"/>
  <c r="A136" i="3"/>
  <c r="F136" i="3"/>
  <c r="G136" i="3"/>
  <c r="A137" i="3"/>
  <c r="F137" i="3"/>
  <c r="G137" i="3"/>
  <c r="A138" i="3"/>
  <c r="F138" i="3"/>
  <c r="E138" i="3"/>
  <c r="G138" i="3"/>
  <c r="A139" i="3"/>
  <c r="F139" i="3"/>
  <c r="G139" i="3"/>
  <c r="A140" i="3"/>
  <c r="F140" i="3"/>
  <c r="G140" i="3"/>
  <c r="A141" i="3"/>
  <c r="F141" i="3"/>
  <c r="G141" i="3"/>
  <c r="A142" i="3"/>
  <c r="F142" i="3"/>
  <c r="G142" i="3"/>
  <c r="A143" i="3"/>
  <c r="F143" i="3"/>
  <c r="G143" i="3"/>
  <c r="A144" i="3"/>
  <c r="F144" i="3"/>
  <c r="G144" i="3"/>
  <c r="A145" i="3"/>
  <c r="F145" i="3"/>
  <c r="G145" i="3"/>
  <c r="A146" i="3"/>
  <c r="F146" i="3"/>
  <c r="G146" i="3"/>
  <c r="A147" i="3"/>
  <c r="F147" i="3"/>
  <c r="G147" i="3"/>
  <c r="A148" i="3"/>
  <c r="F148" i="3"/>
  <c r="G148" i="3"/>
  <c r="A149" i="3"/>
  <c r="F149" i="3"/>
  <c r="G149" i="3"/>
  <c r="A150" i="3"/>
  <c r="F150" i="3"/>
  <c r="G150" i="3"/>
  <c r="A151" i="3"/>
  <c r="F151" i="3"/>
  <c r="G151" i="3"/>
  <c r="A152" i="3"/>
  <c r="F152" i="3"/>
  <c r="G152" i="3"/>
  <c r="A153" i="3"/>
  <c r="F153" i="3"/>
  <c r="E153" i="3"/>
  <c r="G153" i="3"/>
  <c r="A154" i="3"/>
  <c r="F154" i="3"/>
  <c r="E154" i="3"/>
  <c r="G154" i="3"/>
  <c r="A155" i="3"/>
  <c r="F155" i="3"/>
  <c r="G155" i="3"/>
  <c r="A156" i="3"/>
  <c r="F156" i="3"/>
  <c r="G156" i="3"/>
  <c r="A157" i="3"/>
  <c r="F157" i="3"/>
  <c r="E157" i="3"/>
  <c r="G157" i="3"/>
  <c r="A158" i="3"/>
  <c r="F158" i="3"/>
  <c r="G158" i="3"/>
  <c r="A159" i="3"/>
  <c r="E159" i="3"/>
  <c r="F159" i="3"/>
  <c r="G159" i="3"/>
  <c r="A160" i="3"/>
  <c r="F160" i="3"/>
  <c r="G160" i="3"/>
  <c r="A161" i="3"/>
  <c r="F161" i="3"/>
  <c r="G161" i="3"/>
  <c r="A162" i="3"/>
  <c r="F162" i="3"/>
  <c r="E162" i="3"/>
  <c r="G162" i="3"/>
  <c r="A163" i="3"/>
  <c r="F163" i="3"/>
  <c r="G163" i="3"/>
  <c r="A164" i="3"/>
  <c r="F164" i="3"/>
  <c r="G164" i="3"/>
  <c r="A165" i="3"/>
  <c r="F165" i="3"/>
  <c r="G165" i="3"/>
  <c r="A166" i="3"/>
  <c r="F166" i="3"/>
  <c r="G166" i="3"/>
  <c r="A167" i="3"/>
  <c r="F167" i="3"/>
  <c r="G167" i="3"/>
  <c r="A168" i="3"/>
  <c r="F168" i="3"/>
  <c r="G168" i="3"/>
  <c r="A169" i="3"/>
  <c r="F169" i="3"/>
  <c r="G169" i="3"/>
  <c r="A170" i="3"/>
  <c r="F170" i="3"/>
  <c r="G170" i="3"/>
  <c r="A171" i="3"/>
  <c r="F171" i="3"/>
  <c r="G171" i="3"/>
  <c r="A172" i="3"/>
  <c r="F172" i="3"/>
  <c r="G172" i="3"/>
  <c r="A173" i="3"/>
  <c r="F173" i="3"/>
  <c r="E173" i="3"/>
  <c r="G173" i="3"/>
  <c r="A174" i="3"/>
  <c r="F174" i="3"/>
  <c r="G174" i="3"/>
  <c r="A175" i="3"/>
  <c r="F175" i="3"/>
  <c r="G175" i="3"/>
  <c r="A176" i="3"/>
  <c r="F176" i="3"/>
  <c r="G176" i="3"/>
  <c r="A177" i="3"/>
  <c r="F177" i="3"/>
  <c r="G177" i="3"/>
  <c r="A178" i="3"/>
  <c r="E178" i="3"/>
  <c r="F178" i="3"/>
  <c r="G178" i="3"/>
  <c r="A179" i="3"/>
  <c r="E179" i="3"/>
  <c r="F179" i="3"/>
  <c r="G179" i="3"/>
  <c r="A180" i="3"/>
  <c r="F180" i="3"/>
  <c r="G180" i="3"/>
  <c r="A181" i="3"/>
  <c r="F181" i="3"/>
  <c r="G181" i="3"/>
  <c r="A182" i="3"/>
  <c r="F182" i="3"/>
  <c r="G182" i="3"/>
  <c r="A183" i="3"/>
  <c r="F183" i="3"/>
  <c r="G183" i="3"/>
  <c r="A184" i="3"/>
  <c r="F184" i="3"/>
  <c r="G184" i="3"/>
  <c r="A185" i="3"/>
  <c r="F185" i="3"/>
  <c r="G185" i="3"/>
  <c r="A186" i="3"/>
  <c r="F186" i="3"/>
  <c r="G186" i="3"/>
  <c r="A187" i="3"/>
  <c r="F187" i="3"/>
  <c r="G187" i="3"/>
  <c r="A188" i="3"/>
  <c r="F188" i="3"/>
  <c r="G188" i="3"/>
  <c r="A189" i="3"/>
  <c r="F189" i="3"/>
  <c r="G189" i="3"/>
  <c r="A190" i="3"/>
  <c r="F190" i="3"/>
  <c r="G190" i="3"/>
  <c r="A191" i="3"/>
  <c r="F191" i="3"/>
  <c r="G191" i="3"/>
  <c r="A192" i="3"/>
  <c r="F192" i="3"/>
  <c r="G192" i="3"/>
  <c r="A193" i="3"/>
  <c r="F193" i="3"/>
  <c r="G193" i="3"/>
  <c r="A194" i="3"/>
  <c r="F194" i="3"/>
  <c r="G194" i="3"/>
  <c r="A195" i="3"/>
  <c r="F195" i="3"/>
  <c r="G195" i="3"/>
  <c r="A196" i="3"/>
  <c r="F196" i="3"/>
  <c r="G196" i="3"/>
  <c r="A197" i="3"/>
  <c r="F197" i="3"/>
  <c r="G197" i="3"/>
  <c r="A198" i="3"/>
  <c r="F198" i="3"/>
  <c r="G198" i="3"/>
  <c r="A199" i="3"/>
  <c r="E199" i="3"/>
  <c r="F199" i="3"/>
  <c r="G199" i="3"/>
  <c r="A200" i="3"/>
  <c r="F200" i="3"/>
  <c r="E200" i="3"/>
  <c r="G200" i="3"/>
  <c r="A201" i="3"/>
  <c r="F201" i="3"/>
  <c r="G201" i="3"/>
  <c r="A202" i="3"/>
  <c r="F202" i="3"/>
  <c r="G202" i="3"/>
  <c r="A203" i="3"/>
  <c r="F203" i="3"/>
  <c r="G203" i="3"/>
  <c r="A204" i="3"/>
  <c r="E204" i="3"/>
  <c r="F204" i="3"/>
  <c r="G204" i="3"/>
  <c r="A205" i="3"/>
  <c r="E205" i="3"/>
  <c r="F205" i="3"/>
  <c r="G205" i="3"/>
  <c r="A206" i="3"/>
  <c r="F206" i="3"/>
  <c r="G206" i="3"/>
  <c r="A207" i="3"/>
  <c r="F207" i="3"/>
  <c r="G207" i="3"/>
  <c r="A208" i="3"/>
  <c r="F208" i="3"/>
  <c r="G208" i="3"/>
  <c r="A209" i="3"/>
  <c r="F209" i="3"/>
  <c r="G209" i="3"/>
  <c r="A210" i="3"/>
  <c r="F210" i="3"/>
  <c r="G210" i="3"/>
  <c r="A211" i="3"/>
  <c r="F211" i="3"/>
  <c r="G211" i="3"/>
  <c r="A212" i="3"/>
  <c r="F212" i="3"/>
  <c r="G212" i="3"/>
  <c r="A213" i="3"/>
  <c r="F213" i="3"/>
  <c r="G213" i="3"/>
  <c r="A214" i="3"/>
  <c r="F214" i="3"/>
  <c r="G214" i="3"/>
  <c r="A215" i="3"/>
  <c r="F215" i="3"/>
  <c r="G215" i="3"/>
  <c r="A216" i="3"/>
  <c r="F216" i="3"/>
  <c r="G216" i="3"/>
  <c r="A217" i="3"/>
  <c r="F217" i="3"/>
  <c r="G217" i="3"/>
  <c r="A218" i="3"/>
  <c r="F218" i="3"/>
  <c r="G218" i="3"/>
  <c r="A219" i="3"/>
  <c r="F219" i="3"/>
  <c r="G219" i="3"/>
  <c r="A220" i="3"/>
  <c r="F220" i="3"/>
  <c r="G220" i="3"/>
  <c r="A221" i="3"/>
  <c r="F221" i="3"/>
  <c r="G221" i="3"/>
  <c r="A222" i="3"/>
  <c r="F222" i="3"/>
  <c r="G222" i="3"/>
  <c r="A223" i="3"/>
  <c r="F223" i="3"/>
  <c r="G223" i="3"/>
  <c r="A224" i="3"/>
  <c r="F224" i="3"/>
  <c r="G224" i="3"/>
  <c r="A225" i="3"/>
  <c r="F225" i="3"/>
  <c r="G225" i="3"/>
  <c r="A226" i="3"/>
  <c r="F226" i="3"/>
  <c r="G226" i="3"/>
  <c r="A227" i="3"/>
  <c r="F227" i="3"/>
  <c r="E227" i="3"/>
  <c r="G227" i="3"/>
  <c r="A228" i="3"/>
  <c r="F228" i="3"/>
  <c r="G228" i="3"/>
  <c r="A229" i="3"/>
  <c r="F229" i="3"/>
  <c r="G229" i="3"/>
  <c r="A230" i="3"/>
  <c r="E230" i="3"/>
  <c r="F230" i="3"/>
  <c r="G230" i="3"/>
  <c r="A231" i="3"/>
  <c r="F231" i="3"/>
  <c r="G231" i="3"/>
  <c r="A232" i="3"/>
  <c r="F232" i="3"/>
  <c r="G232" i="3"/>
  <c r="A233" i="3"/>
  <c r="F233" i="3"/>
  <c r="G233" i="3"/>
  <c r="A234" i="3"/>
  <c r="F234" i="3"/>
  <c r="G234" i="3"/>
  <c r="A235" i="3"/>
  <c r="F235" i="3"/>
  <c r="G235" i="3"/>
  <c r="A236" i="3"/>
  <c r="F236" i="3"/>
  <c r="G236" i="3"/>
  <c r="A237" i="3"/>
  <c r="F237" i="3"/>
  <c r="G237" i="3"/>
  <c r="A238" i="3"/>
  <c r="E238" i="3"/>
  <c r="F238" i="3"/>
  <c r="G238" i="3"/>
  <c r="A239" i="3"/>
  <c r="F239" i="3"/>
  <c r="G239" i="3"/>
  <c r="A240" i="3"/>
  <c r="F240" i="3"/>
  <c r="G240" i="3"/>
  <c r="A241" i="3"/>
  <c r="E241" i="3"/>
  <c r="F241" i="3"/>
  <c r="G241" i="3"/>
  <c r="A242" i="3"/>
  <c r="F242" i="3"/>
  <c r="G242" i="3"/>
  <c r="A243" i="3"/>
  <c r="F243" i="3"/>
  <c r="G243" i="3"/>
  <c r="A244" i="3"/>
  <c r="F244" i="3"/>
  <c r="G244" i="3"/>
  <c r="A245" i="3"/>
  <c r="F245" i="3"/>
  <c r="G245" i="3"/>
  <c r="A246" i="3"/>
  <c r="F246" i="3"/>
  <c r="G246" i="3"/>
  <c r="A247" i="3"/>
  <c r="F247" i="3"/>
  <c r="E247" i="3"/>
  <c r="G247" i="3"/>
  <c r="A248" i="3"/>
  <c r="F248" i="3"/>
  <c r="G248" i="3"/>
  <c r="A249" i="3"/>
  <c r="F249" i="3"/>
  <c r="G249" i="3"/>
  <c r="A250" i="3"/>
  <c r="F250" i="3"/>
  <c r="G250" i="3"/>
  <c r="A251" i="3"/>
  <c r="F251" i="3"/>
  <c r="G251" i="3"/>
  <c r="A252" i="3"/>
  <c r="F252" i="3"/>
  <c r="G252" i="3"/>
  <c r="A253" i="3"/>
  <c r="F253" i="3"/>
  <c r="G253" i="3"/>
  <c r="A254" i="3"/>
  <c r="F254" i="3"/>
  <c r="E254" i="3"/>
  <c r="G254" i="3"/>
  <c r="A255" i="3"/>
  <c r="F255" i="3"/>
  <c r="G255" i="3"/>
  <c r="A256" i="3"/>
  <c r="F256" i="3"/>
  <c r="G256" i="3"/>
  <c r="A257" i="3"/>
  <c r="F257" i="3"/>
  <c r="G257" i="3"/>
  <c r="A258" i="3"/>
  <c r="F258" i="3"/>
  <c r="G258" i="3"/>
  <c r="A259" i="3"/>
  <c r="F259" i="3"/>
  <c r="G259" i="3"/>
  <c r="A260" i="3"/>
  <c r="F260" i="3"/>
  <c r="G260" i="3"/>
  <c r="A261" i="3"/>
  <c r="F261" i="3"/>
  <c r="G261" i="3"/>
  <c r="A262" i="3"/>
  <c r="F262" i="3"/>
  <c r="G262" i="3"/>
  <c r="A263" i="3"/>
  <c r="F263" i="3"/>
  <c r="G263" i="3"/>
  <c r="A264" i="3"/>
  <c r="F264" i="3"/>
  <c r="G264" i="3"/>
  <c r="A265" i="3"/>
  <c r="F265" i="3"/>
  <c r="G265" i="3"/>
  <c r="A266" i="3"/>
  <c r="F266" i="3"/>
  <c r="G266" i="3"/>
  <c r="A267" i="3"/>
  <c r="F267" i="3"/>
  <c r="G267" i="3"/>
  <c r="A268" i="3"/>
  <c r="F268" i="3"/>
  <c r="G268" i="3"/>
  <c r="A269" i="3"/>
  <c r="F269" i="3"/>
  <c r="G269" i="3"/>
  <c r="A270" i="3"/>
  <c r="F270" i="3"/>
  <c r="G270" i="3"/>
  <c r="A271" i="3"/>
  <c r="F271" i="3"/>
  <c r="G271" i="3"/>
  <c r="A272" i="3"/>
  <c r="F272" i="3"/>
  <c r="G272" i="3"/>
  <c r="A273" i="3"/>
  <c r="F273" i="3"/>
  <c r="G273" i="3"/>
  <c r="A274" i="3"/>
  <c r="F274" i="3"/>
  <c r="G274" i="3"/>
  <c r="A275" i="3"/>
  <c r="F275" i="3"/>
  <c r="G275" i="3"/>
  <c r="A276" i="3"/>
  <c r="F276" i="3"/>
  <c r="G276" i="3"/>
  <c r="A277" i="3"/>
  <c r="F277" i="3"/>
  <c r="G277" i="3"/>
  <c r="A278" i="3"/>
  <c r="F278" i="3"/>
  <c r="G278" i="3"/>
  <c r="A279" i="3"/>
  <c r="F279" i="3"/>
  <c r="G279" i="3"/>
  <c r="A280" i="3"/>
  <c r="F280" i="3"/>
  <c r="G280" i="3"/>
  <c r="A281" i="3"/>
  <c r="F281" i="3"/>
  <c r="G281" i="3"/>
  <c r="A282" i="3"/>
  <c r="F282" i="3"/>
  <c r="G282" i="3"/>
  <c r="A283" i="3"/>
  <c r="F283" i="3"/>
  <c r="G283" i="3"/>
  <c r="A284" i="3"/>
  <c r="F284" i="3"/>
  <c r="G284" i="3"/>
  <c r="A285" i="3"/>
  <c r="F285" i="3"/>
  <c r="G285" i="3"/>
  <c r="A286" i="3"/>
  <c r="F286" i="3"/>
  <c r="E286" i="3"/>
  <c r="G286" i="3"/>
  <c r="A287" i="3"/>
  <c r="F287" i="3"/>
  <c r="E287" i="3"/>
  <c r="G287" i="3"/>
  <c r="A288" i="3"/>
  <c r="F288" i="3"/>
  <c r="G288" i="3"/>
  <c r="A289" i="3"/>
  <c r="F289" i="3"/>
  <c r="G289" i="3"/>
  <c r="A290" i="3"/>
  <c r="F290" i="3"/>
  <c r="G290" i="3"/>
  <c r="A291" i="3"/>
  <c r="F291" i="3"/>
  <c r="G291" i="3"/>
  <c r="A292" i="3"/>
  <c r="F292" i="3"/>
  <c r="G292" i="3"/>
  <c r="A293" i="3"/>
  <c r="F293" i="3"/>
  <c r="G293" i="3"/>
  <c r="A294" i="3"/>
  <c r="F294" i="3"/>
  <c r="G294" i="3"/>
  <c r="A295" i="3"/>
  <c r="F295" i="3"/>
  <c r="G295" i="3"/>
  <c r="A296" i="3"/>
  <c r="F296" i="3"/>
  <c r="G296" i="3"/>
  <c r="A297" i="3"/>
  <c r="F297" i="3"/>
  <c r="G297" i="3"/>
  <c r="A298" i="3"/>
  <c r="F298" i="3"/>
  <c r="G298" i="3"/>
  <c r="A299" i="3"/>
  <c r="F299" i="3"/>
  <c r="G299" i="3"/>
  <c r="A300" i="3"/>
  <c r="F300" i="3"/>
  <c r="G300" i="3"/>
  <c r="A301" i="3"/>
  <c r="F301" i="3"/>
  <c r="G301" i="3"/>
  <c r="A302" i="3"/>
  <c r="F302" i="3"/>
  <c r="G302" i="3"/>
  <c r="A303" i="3"/>
  <c r="F303" i="3"/>
  <c r="G303" i="3"/>
  <c r="A304" i="3"/>
  <c r="F304" i="3"/>
  <c r="G304" i="3"/>
  <c r="A305" i="3"/>
  <c r="F305" i="3"/>
  <c r="E305" i="3"/>
  <c r="G305" i="3"/>
  <c r="A306" i="3"/>
  <c r="F306" i="3"/>
  <c r="G306" i="3"/>
  <c r="A307" i="3"/>
  <c r="F307" i="3"/>
  <c r="G307" i="3"/>
  <c r="A308" i="3"/>
  <c r="F308" i="3"/>
  <c r="G308" i="3"/>
  <c r="A309" i="3"/>
  <c r="F309" i="3"/>
  <c r="G309" i="3"/>
  <c r="A310" i="3"/>
  <c r="F310" i="3"/>
  <c r="G310" i="3"/>
  <c r="A311" i="3"/>
  <c r="F311" i="3"/>
  <c r="G311" i="3"/>
  <c r="A312" i="3"/>
  <c r="F312" i="3"/>
  <c r="G312" i="3"/>
  <c r="A313" i="3"/>
  <c r="F313" i="3"/>
  <c r="G313" i="3"/>
  <c r="A314" i="3"/>
  <c r="F314" i="3"/>
  <c r="G314" i="3"/>
  <c r="A315" i="3"/>
  <c r="E315" i="3"/>
  <c r="F315" i="3"/>
  <c r="G315" i="3"/>
  <c r="A316" i="3"/>
  <c r="F316" i="3"/>
  <c r="G316" i="3"/>
  <c r="A317" i="3"/>
  <c r="F317" i="3"/>
  <c r="G317" i="3"/>
  <c r="A318" i="3"/>
  <c r="F318" i="3"/>
  <c r="G318" i="3"/>
  <c r="A319" i="3"/>
  <c r="F319" i="3"/>
  <c r="G319" i="3"/>
  <c r="A320" i="3"/>
  <c r="F320" i="3"/>
  <c r="G320" i="3"/>
  <c r="A321" i="3"/>
  <c r="F321" i="3"/>
  <c r="G321" i="3"/>
  <c r="A322" i="3"/>
  <c r="F322" i="3"/>
  <c r="G322" i="3"/>
  <c r="A323" i="3"/>
  <c r="F323" i="3"/>
  <c r="G323" i="3"/>
  <c r="A324" i="3"/>
  <c r="F324" i="3"/>
  <c r="G324" i="3"/>
  <c r="A325" i="3"/>
  <c r="F325" i="3"/>
  <c r="G325" i="3"/>
  <c r="A326" i="3"/>
  <c r="F326" i="3"/>
  <c r="G326" i="3"/>
  <c r="A327" i="3"/>
  <c r="F327" i="3"/>
  <c r="G327" i="3"/>
  <c r="A328" i="3"/>
  <c r="F328" i="3"/>
  <c r="G328" i="3"/>
  <c r="A329" i="3"/>
  <c r="F329" i="3"/>
  <c r="G329" i="3"/>
  <c r="A330" i="3"/>
  <c r="F330" i="3"/>
  <c r="G330" i="3"/>
  <c r="A331" i="3"/>
  <c r="F331" i="3"/>
  <c r="G331" i="3"/>
  <c r="A332" i="3"/>
  <c r="F332" i="3"/>
  <c r="G332" i="3"/>
  <c r="A333" i="3"/>
  <c r="F333" i="3"/>
  <c r="G333" i="3"/>
  <c r="A334" i="3"/>
  <c r="F334" i="3"/>
  <c r="G334" i="3"/>
  <c r="A335" i="3"/>
  <c r="F335" i="3"/>
  <c r="G335" i="3"/>
  <c r="A336" i="3"/>
  <c r="F336" i="3"/>
  <c r="G336" i="3"/>
  <c r="A337" i="3"/>
  <c r="F337" i="3"/>
  <c r="G337" i="3"/>
  <c r="A338" i="3"/>
  <c r="F338" i="3"/>
  <c r="G338" i="3"/>
  <c r="A339" i="3"/>
  <c r="F339" i="3"/>
  <c r="G339" i="3"/>
  <c r="A340" i="3"/>
  <c r="F340" i="3"/>
  <c r="G340" i="3"/>
  <c r="A341" i="3"/>
  <c r="F341" i="3"/>
  <c r="G341" i="3"/>
  <c r="A342" i="3"/>
  <c r="F342" i="3"/>
  <c r="G342" i="3"/>
  <c r="A343" i="3"/>
  <c r="F343" i="3"/>
  <c r="G343" i="3"/>
  <c r="A344" i="3"/>
  <c r="F344" i="3"/>
  <c r="G344" i="3"/>
  <c r="A345" i="3"/>
  <c r="E345" i="3"/>
  <c r="F345" i="3"/>
  <c r="G345" i="3"/>
  <c r="A346" i="3"/>
  <c r="E346" i="3"/>
  <c r="F346" i="3"/>
  <c r="G346" i="3"/>
  <c r="A347" i="3"/>
  <c r="F347" i="3"/>
  <c r="G347" i="3"/>
  <c r="A348" i="3"/>
  <c r="F348" i="3"/>
  <c r="G348" i="3"/>
  <c r="A349" i="3"/>
  <c r="F349" i="3"/>
  <c r="G349" i="3"/>
  <c r="A350" i="3"/>
  <c r="F350" i="3"/>
  <c r="G350" i="3"/>
  <c r="A351" i="3"/>
  <c r="F351" i="3"/>
  <c r="G351" i="3"/>
  <c r="A352" i="3"/>
  <c r="F352" i="3"/>
  <c r="G352" i="3"/>
  <c r="A353" i="3"/>
  <c r="F353" i="3"/>
  <c r="G353" i="3"/>
  <c r="A354" i="3"/>
  <c r="F354" i="3"/>
  <c r="G354" i="3"/>
  <c r="A355" i="3"/>
  <c r="F355" i="3"/>
  <c r="G355" i="3"/>
  <c r="A356" i="3"/>
  <c r="F356" i="3"/>
  <c r="G356" i="3"/>
  <c r="A357" i="3"/>
  <c r="F357" i="3"/>
  <c r="G357" i="3"/>
  <c r="A358" i="3"/>
  <c r="F358" i="3"/>
  <c r="G358" i="3"/>
  <c r="A359" i="3"/>
  <c r="F359" i="3"/>
  <c r="G359" i="3"/>
  <c r="A360" i="3"/>
  <c r="F360" i="3"/>
  <c r="G360" i="3"/>
  <c r="A361" i="3"/>
  <c r="F361" i="3"/>
  <c r="G361" i="3"/>
  <c r="A362" i="3"/>
  <c r="F362" i="3"/>
  <c r="G362" i="3"/>
  <c r="A363" i="3"/>
  <c r="F363" i="3"/>
  <c r="G363" i="3"/>
  <c r="A364" i="3"/>
  <c r="F364" i="3"/>
  <c r="G364" i="3"/>
  <c r="A365" i="3"/>
  <c r="F365" i="3"/>
  <c r="G365" i="3"/>
  <c r="A366" i="3"/>
  <c r="F366" i="3"/>
  <c r="G366" i="3"/>
  <c r="A367" i="3"/>
  <c r="F367" i="3"/>
  <c r="G367" i="3"/>
  <c r="A368" i="3"/>
  <c r="F368" i="3"/>
  <c r="G368" i="3"/>
  <c r="A369" i="3"/>
  <c r="F369" i="3"/>
  <c r="G369" i="3"/>
  <c r="A370" i="3"/>
  <c r="F370" i="3"/>
  <c r="G370" i="3"/>
  <c r="A371" i="3"/>
  <c r="F371" i="3"/>
  <c r="G371" i="3"/>
  <c r="A372" i="3"/>
  <c r="F372" i="3"/>
  <c r="G372" i="3"/>
  <c r="A373" i="3"/>
  <c r="F373" i="3"/>
  <c r="G373" i="3"/>
  <c r="A374" i="3"/>
  <c r="F374" i="3"/>
  <c r="G374" i="3"/>
  <c r="A375" i="3"/>
  <c r="F375" i="3"/>
  <c r="G375" i="3"/>
  <c r="A376" i="3"/>
  <c r="F376" i="3"/>
  <c r="G376" i="3"/>
  <c r="A377" i="3"/>
  <c r="F377" i="3"/>
  <c r="G377" i="3"/>
  <c r="A378" i="3"/>
  <c r="F378" i="3"/>
  <c r="G378" i="3"/>
  <c r="A379" i="3"/>
  <c r="F379" i="3"/>
  <c r="G379" i="3"/>
  <c r="A380" i="3"/>
  <c r="F380" i="3"/>
  <c r="G380" i="3"/>
  <c r="A381" i="3"/>
  <c r="F381" i="3"/>
  <c r="G381" i="3"/>
  <c r="A382" i="3"/>
  <c r="E382" i="3"/>
  <c r="F382" i="3"/>
  <c r="G382" i="3"/>
  <c r="A383" i="3"/>
  <c r="F383" i="3"/>
  <c r="G383" i="3"/>
  <c r="A384" i="3"/>
  <c r="F384" i="3"/>
  <c r="G384" i="3"/>
  <c r="A385" i="3"/>
  <c r="F385" i="3"/>
  <c r="G385" i="3"/>
  <c r="A386" i="3"/>
  <c r="F386" i="3"/>
  <c r="G386" i="3"/>
  <c r="A387" i="3"/>
  <c r="F387" i="3"/>
  <c r="G387" i="3"/>
  <c r="A388" i="3"/>
  <c r="F388" i="3"/>
  <c r="G388" i="3"/>
  <c r="A389" i="3"/>
  <c r="F389" i="3"/>
  <c r="G389" i="3"/>
  <c r="A390" i="3"/>
  <c r="F390" i="3"/>
  <c r="G390" i="3"/>
  <c r="A391" i="3"/>
  <c r="F391" i="3"/>
  <c r="G391" i="3"/>
  <c r="A392" i="3"/>
  <c r="F392" i="3"/>
  <c r="G392" i="3"/>
  <c r="A393" i="3"/>
  <c r="F393" i="3"/>
  <c r="G393" i="3"/>
  <c r="A394" i="3"/>
  <c r="F394" i="3"/>
  <c r="G394" i="3"/>
  <c r="A395" i="3"/>
  <c r="F395" i="3"/>
  <c r="G395" i="3"/>
  <c r="A396" i="3"/>
  <c r="F396" i="3"/>
  <c r="G396" i="3"/>
  <c r="A397" i="3"/>
  <c r="F397" i="3"/>
  <c r="G397" i="3"/>
  <c r="A398" i="3"/>
  <c r="F398" i="3"/>
  <c r="G398" i="3"/>
  <c r="A399" i="3"/>
  <c r="F399" i="3"/>
  <c r="G399" i="3"/>
  <c r="A400" i="3"/>
  <c r="F400" i="3"/>
  <c r="G400" i="3"/>
  <c r="A401" i="3"/>
  <c r="F401" i="3"/>
  <c r="G401" i="3"/>
  <c r="A402" i="3"/>
  <c r="F402" i="3"/>
  <c r="G402" i="3"/>
  <c r="A403" i="3"/>
  <c r="F403" i="3"/>
  <c r="G403" i="3"/>
  <c r="A404" i="3"/>
  <c r="F404" i="3"/>
  <c r="G404" i="3"/>
  <c r="A405" i="3"/>
  <c r="F405" i="3"/>
  <c r="G405" i="3"/>
  <c r="A406" i="3"/>
  <c r="F406" i="3"/>
  <c r="G406" i="3"/>
  <c r="A407" i="3"/>
  <c r="F407" i="3"/>
  <c r="G407" i="3"/>
  <c r="A408" i="3"/>
  <c r="F408" i="3"/>
  <c r="G408" i="3"/>
  <c r="A409" i="3"/>
  <c r="F409" i="3"/>
  <c r="G409" i="3"/>
  <c r="A410" i="3"/>
  <c r="F410" i="3"/>
  <c r="G410" i="3"/>
  <c r="A411" i="3"/>
  <c r="F411" i="3"/>
  <c r="G411" i="3"/>
  <c r="A412" i="3"/>
  <c r="F412" i="3"/>
  <c r="G412" i="3"/>
  <c r="A413" i="3"/>
  <c r="F413" i="3"/>
  <c r="G413" i="3"/>
  <c r="A414" i="3"/>
  <c r="F414" i="3"/>
  <c r="G414" i="3"/>
  <c r="A415" i="3"/>
  <c r="F415" i="3"/>
  <c r="G415" i="3"/>
  <c r="A416" i="3"/>
  <c r="F416" i="3"/>
  <c r="G416" i="3"/>
  <c r="A417" i="3"/>
  <c r="F417" i="3"/>
  <c r="G417" i="3"/>
  <c r="A418" i="3"/>
  <c r="F418" i="3"/>
  <c r="G418" i="3"/>
  <c r="A419" i="3"/>
  <c r="F419" i="3"/>
  <c r="G419" i="3"/>
  <c r="A420" i="3"/>
  <c r="F420" i="3"/>
  <c r="G420" i="3"/>
  <c r="A421" i="3"/>
  <c r="F421" i="3"/>
  <c r="G421" i="3"/>
  <c r="A422" i="3"/>
  <c r="F422" i="3"/>
  <c r="G422" i="3"/>
  <c r="A423" i="3"/>
  <c r="F423" i="3"/>
  <c r="G423" i="3"/>
  <c r="A424" i="3"/>
  <c r="F424" i="3"/>
  <c r="G424" i="3"/>
  <c r="A425" i="3"/>
  <c r="E425" i="3"/>
  <c r="F425" i="3"/>
  <c r="G425" i="3"/>
  <c r="A426" i="3"/>
  <c r="E426" i="3"/>
  <c r="F426" i="3"/>
  <c r="G426" i="3"/>
  <c r="A427" i="3"/>
  <c r="F427" i="3"/>
  <c r="G427" i="3"/>
  <c r="A428" i="3"/>
  <c r="F428" i="3"/>
  <c r="G428" i="3"/>
  <c r="A429" i="3"/>
  <c r="F429" i="3"/>
  <c r="G429" i="3"/>
  <c r="A430" i="3"/>
  <c r="F430" i="3"/>
  <c r="G430" i="3"/>
  <c r="A431" i="3"/>
  <c r="F431" i="3"/>
  <c r="G431" i="3"/>
  <c r="A432" i="3"/>
  <c r="F432" i="3"/>
  <c r="G432" i="3"/>
  <c r="A433" i="3"/>
  <c r="F433" i="3"/>
  <c r="G433" i="3"/>
  <c r="A434" i="3"/>
  <c r="F434" i="3"/>
  <c r="G434" i="3"/>
  <c r="A435" i="3"/>
  <c r="F435" i="3"/>
  <c r="G435" i="3"/>
  <c r="A436" i="3"/>
  <c r="F436" i="3"/>
  <c r="G436" i="3"/>
  <c r="A437" i="3"/>
  <c r="F437" i="3"/>
  <c r="G437" i="3"/>
  <c r="A438" i="3"/>
  <c r="F438" i="3"/>
  <c r="G438" i="3"/>
  <c r="A439" i="3"/>
  <c r="F439" i="3"/>
  <c r="G439" i="3"/>
  <c r="A440" i="3"/>
  <c r="F440" i="3"/>
  <c r="G440" i="3"/>
  <c r="A441" i="3"/>
  <c r="F441" i="3"/>
  <c r="G441" i="3"/>
  <c r="A442" i="3"/>
  <c r="F442" i="3"/>
  <c r="G442" i="3"/>
  <c r="A443" i="3"/>
  <c r="F443" i="3"/>
  <c r="G443" i="3"/>
  <c r="A444" i="3"/>
  <c r="F444" i="3"/>
  <c r="G444" i="3"/>
  <c r="A445" i="3"/>
  <c r="F445" i="3"/>
  <c r="E445" i="3"/>
  <c r="G445" i="3"/>
  <c r="A446" i="3"/>
  <c r="F446" i="3"/>
  <c r="G446" i="3"/>
  <c r="A447" i="3"/>
  <c r="F447" i="3"/>
  <c r="G447" i="3"/>
  <c r="A448" i="3"/>
  <c r="F448" i="3"/>
  <c r="G448" i="3"/>
  <c r="A449" i="3"/>
  <c r="F449" i="3"/>
  <c r="G449" i="3"/>
  <c r="A450" i="3"/>
  <c r="F450" i="3"/>
  <c r="G450" i="3"/>
  <c r="A451" i="3"/>
  <c r="F451" i="3"/>
  <c r="G451" i="3"/>
  <c r="A452" i="3"/>
  <c r="F452" i="3"/>
  <c r="G452" i="3"/>
  <c r="A453" i="3"/>
  <c r="F453" i="3"/>
  <c r="G453" i="3"/>
  <c r="A454" i="3"/>
  <c r="F454" i="3"/>
  <c r="G454" i="3"/>
  <c r="A455" i="3"/>
  <c r="F455" i="3"/>
  <c r="G455" i="3"/>
  <c r="A456" i="3"/>
  <c r="F456" i="3"/>
  <c r="E456" i="3"/>
  <c r="G456" i="3"/>
  <c r="A457" i="3"/>
  <c r="F457" i="3"/>
  <c r="E457" i="3"/>
  <c r="G457" i="3"/>
  <c r="A458" i="3"/>
  <c r="F458" i="3"/>
  <c r="E458" i="3"/>
  <c r="G458" i="3"/>
  <c r="A459" i="3"/>
  <c r="F459" i="3"/>
  <c r="E459" i="3"/>
  <c r="G459" i="3"/>
  <c r="A460" i="3"/>
  <c r="F460" i="3"/>
  <c r="G460" i="3"/>
  <c r="A461" i="3"/>
  <c r="F461" i="3"/>
  <c r="G461" i="3"/>
  <c r="A462" i="3"/>
  <c r="F462" i="3"/>
  <c r="G462" i="3"/>
  <c r="A463" i="3"/>
  <c r="F463" i="3"/>
  <c r="G463" i="3"/>
  <c r="A464" i="3"/>
  <c r="F464" i="3"/>
  <c r="G464" i="3"/>
  <c r="A465" i="3"/>
  <c r="F465" i="3"/>
  <c r="G465" i="3"/>
  <c r="A466" i="3"/>
  <c r="F466" i="3"/>
  <c r="G466" i="3"/>
  <c r="A467" i="3"/>
  <c r="F467" i="3"/>
  <c r="G467" i="3"/>
  <c r="A468" i="3"/>
  <c r="F468" i="3"/>
  <c r="G468" i="3"/>
  <c r="A469" i="3"/>
  <c r="F469" i="3"/>
  <c r="G469" i="3"/>
  <c r="A470" i="3"/>
  <c r="F470" i="3"/>
  <c r="G470" i="3"/>
  <c r="A471" i="3"/>
  <c r="F471" i="3"/>
  <c r="G471" i="3"/>
  <c r="A472" i="3"/>
  <c r="F472" i="3"/>
  <c r="G472" i="3"/>
  <c r="A473" i="3"/>
  <c r="F473" i="3"/>
  <c r="E473" i="3"/>
  <c r="G473" i="3"/>
  <c r="A474" i="3"/>
  <c r="F474" i="3"/>
  <c r="E474" i="3"/>
  <c r="G474" i="3"/>
  <c r="A475" i="3"/>
  <c r="F475" i="3"/>
  <c r="G475" i="3"/>
  <c r="A476" i="3"/>
  <c r="F476" i="3"/>
  <c r="G476" i="3"/>
  <c r="A477" i="3"/>
  <c r="F477" i="3"/>
  <c r="G477" i="3"/>
  <c r="A478" i="3"/>
  <c r="F478" i="3"/>
  <c r="G478" i="3"/>
  <c r="A479" i="3"/>
  <c r="F479" i="3"/>
  <c r="G479" i="3"/>
  <c r="A480" i="3"/>
  <c r="F480" i="3"/>
  <c r="G480" i="3"/>
  <c r="A481" i="3"/>
  <c r="F481" i="3"/>
  <c r="G481" i="3"/>
  <c r="A482" i="3"/>
  <c r="F482" i="3"/>
  <c r="G482" i="3"/>
  <c r="A483" i="3"/>
  <c r="F483" i="3"/>
  <c r="G483" i="3"/>
  <c r="A484" i="3"/>
  <c r="F484" i="3"/>
  <c r="G484" i="3"/>
  <c r="A485" i="3"/>
  <c r="F485" i="3"/>
  <c r="G485" i="3"/>
  <c r="A486" i="3"/>
  <c r="F486" i="3"/>
  <c r="G486" i="3"/>
  <c r="A487" i="3"/>
  <c r="F487" i="3"/>
  <c r="G487" i="3"/>
  <c r="A488" i="3"/>
  <c r="F488" i="3"/>
  <c r="G488" i="3"/>
  <c r="A489" i="3"/>
  <c r="F489" i="3"/>
  <c r="G489" i="3"/>
  <c r="A490" i="3"/>
  <c r="F490" i="3"/>
  <c r="G490" i="3"/>
  <c r="A491" i="3"/>
  <c r="F491" i="3"/>
  <c r="G491" i="3"/>
  <c r="A492" i="3"/>
  <c r="F492" i="3"/>
  <c r="G492" i="3"/>
  <c r="A493" i="3"/>
  <c r="F493" i="3"/>
  <c r="G493" i="3"/>
  <c r="A494" i="3"/>
  <c r="F494" i="3"/>
  <c r="G494" i="3"/>
  <c r="A495" i="3"/>
  <c r="F495" i="3"/>
  <c r="G495" i="3"/>
  <c r="A496" i="3"/>
  <c r="F496" i="3"/>
  <c r="G496" i="3"/>
  <c r="A497" i="3"/>
  <c r="F497" i="3"/>
  <c r="E497" i="3"/>
  <c r="G497" i="3"/>
  <c r="A498" i="3"/>
  <c r="F498" i="3"/>
  <c r="G498" i="3"/>
  <c r="A499" i="3"/>
  <c r="F499" i="3"/>
  <c r="G499" i="3"/>
  <c r="A500" i="3"/>
  <c r="F500" i="3"/>
  <c r="G500" i="3"/>
  <c r="A501" i="3"/>
  <c r="F501" i="3"/>
  <c r="G501" i="3"/>
  <c r="A502" i="3"/>
  <c r="F502" i="3"/>
  <c r="G502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B16" i="3"/>
  <c r="C16" i="3"/>
  <c r="B17" i="3"/>
  <c r="C17" i="3"/>
  <c r="B18" i="3"/>
  <c r="C18" i="3"/>
  <c r="B19" i="3"/>
  <c r="C19" i="3"/>
  <c r="E19" i="3"/>
  <c r="B20" i="3"/>
  <c r="C20" i="3"/>
  <c r="E20" i="3"/>
  <c r="B21" i="3"/>
  <c r="C21" i="3"/>
  <c r="B22" i="3"/>
  <c r="C22" i="3"/>
  <c r="E22" i="3"/>
  <c r="B23" i="3"/>
  <c r="C23" i="3"/>
  <c r="E23" i="3"/>
  <c r="B24" i="3"/>
  <c r="C24" i="3"/>
  <c r="E24" i="3"/>
  <c r="B25" i="3"/>
  <c r="C25" i="3"/>
  <c r="B26" i="3"/>
  <c r="C26" i="3"/>
  <c r="B27" i="3"/>
  <c r="C27" i="3"/>
  <c r="E27" i="3"/>
  <c r="B28" i="3"/>
  <c r="C28" i="3"/>
  <c r="E28" i="3"/>
  <c r="B29" i="3"/>
  <c r="C29" i="3"/>
  <c r="E29" i="3"/>
  <c r="B30" i="3"/>
  <c r="C30" i="3"/>
  <c r="E30" i="3"/>
  <c r="B31" i="3"/>
  <c r="C31" i="3"/>
  <c r="E31" i="3"/>
  <c r="B32" i="3"/>
  <c r="C32" i="3"/>
  <c r="E32" i="3"/>
  <c r="B33" i="3"/>
  <c r="C33" i="3"/>
  <c r="E33" i="3"/>
  <c r="B34" i="3"/>
  <c r="C34" i="3"/>
  <c r="E34" i="3"/>
  <c r="B35" i="3"/>
  <c r="C35" i="3"/>
  <c r="E35" i="3"/>
  <c r="B36" i="3"/>
  <c r="C36" i="3"/>
  <c r="E36" i="3"/>
  <c r="B37" i="3"/>
  <c r="C37" i="3"/>
  <c r="E37" i="3"/>
  <c r="B38" i="3"/>
  <c r="C38" i="3"/>
  <c r="E38" i="3"/>
  <c r="B39" i="3"/>
  <c r="C39" i="3"/>
  <c r="E39" i="3"/>
  <c r="B40" i="3"/>
  <c r="C40" i="3"/>
  <c r="E40" i="3"/>
  <c r="B41" i="3"/>
  <c r="C41" i="3"/>
  <c r="E41" i="3"/>
  <c r="B42" i="3"/>
  <c r="C42" i="3"/>
  <c r="E42" i="3"/>
  <c r="B43" i="3"/>
  <c r="C43" i="3"/>
  <c r="E43" i="3"/>
  <c r="B44" i="3"/>
  <c r="C44" i="3"/>
  <c r="E44" i="3"/>
  <c r="B45" i="3"/>
  <c r="C45" i="3"/>
  <c r="E45" i="3"/>
  <c r="B46" i="3"/>
  <c r="C46" i="3"/>
  <c r="E46" i="3"/>
  <c r="B47" i="3"/>
  <c r="C47" i="3"/>
  <c r="E47" i="3"/>
  <c r="B48" i="3"/>
  <c r="C48" i="3"/>
  <c r="E48" i="3"/>
  <c r="B49" i="3"/>
  <c r="C49" i="3"/>
  <c r="E49" i="3"/>
  <c r="B50" i="3"/>
  <c r="C50" i="3"/>
  <c r="E50" i="3"/>
  <c r="B51" i="3"/>
  <c r="C51" i="3"/>
  <c r="E51" i="3"/>
  <c r="B52" i="3"/>
  <c r="C52" i="3"/>
  <c r="E52" i="3"/>
  <c r="B53" i="3"/>
  <c r="C53" i="3"/>
  <c r="E53" i="3"/>
  <c r="B54" i="3"/>
  <c r="C54" i="3"/>
  <c r="E54" i="3"/>
  <c r="B55" i="3"/>
  <c r="C55" i="3"/>
  <c r="E55" i="3"/>
  <c r="B56" i="3"/>
  <c r="C56" i="3"/>
  <c r="E56" i="3"/>
  <c r="B57" i="3"/>
  <c r="C57" i="3"/>
  <c r="E57" i="3"/>
  <c r="B58" i="3"/>
  <c r="C58" i="3"/>
  <c r="E58" i="3"/>
  <c r="B59" i="3"/>
  <c r="C59" i="3"/>
  <c r="E59" i="3"/>
  <c r="B60" i="3"/>
  <c r="C60" i="3"/>
  <c r="E60" i="3"/>
  <c r="B61" i="3"/>
  <c r="C61" i="3"/>
  <c r="B62" i="3"/>
  <c r="C62" i="3"/>
  <c r="B63" i="3"/>
  <c r="C63" i="3"/>
  <c r="E63" i="3"/>
  <c r="B64" i="3"/>
  <c r="C64" i="3"/>
  <c r="B65" i="3"/>
  <c r="C65" i="3"/>
  <c r="B66" i="3"/>
  <c r="C66" i="3"/>
  <c r="E66" i="3"/>
  <c r="B67" i="3"/>
  <c r="C67" i="3"/>
  <c r="E67" i="3"/>
  <c r="B68" i="3"/>
  <c r="C68" i="3"/>
  <c r="E68" i="3"/>
  <c r="B69" i="3"/>
  <c r="C69" i="3"/>
  <c r="E69" i="3"/>
  <c r="B70" i="3"/>
  <c r="C70" i="3"/>
  <c r="E70" i="3"/>
  <c r="B71" i="3"/>
  <c r="C71" i="3"/>
  <c r="E71" i="3"/>
  <c r="B72" i="3"/>
  <c r="C72" i="3"/>
  <c r="E72" i="3"/>
  <c r="B73" i="3"/>
  <c r="C73" i="3"/>
  <c r="E73" i="3"/>
  <c r="B74" i="3"/>
  <c r="C74" i="3"/>
  <c r="E74" i="3"/>
  <c r="B75" i="3"/>
  <c r="C75" i="3"/>
  <c r="E75" i="3"/>
  <c r="B76" i="3"/>
  <c r="C76" i="3"/>
  <c r="E76" i="3"/>
  <c r="B77" i="3"/>
  <c r="C77" i="3"/>
  <c r="E77" i="3"/>
  <c r="B78" i="3"/>
  <c r="C78" i="3"/>
  <c r="E78" i="3"/>
  <c r="B79" i="3"/>
  <c r="C79" i="3"/>
  <c r="E79" i="3"/>
  <c r="B80" i="3"/>
  <c r="C80" i="3"/>
  <c r="E80" i="3"/>
  <c r="B81" i="3"/>
  <c r="C81" i="3"/>
  <c r="E81" i="3"/>
  <c r="B82" i="3"/>
  <c r="C82" i="3"/>
  <c r="B83" i="3"/>
  <c r="C83" i="3"/>
  <c r="B84" i="3"/>
  <c r="C84" i="3"/>
  <c r="E84" i="3"/>
  <c r="B85" i="3"/>
  <c r="C85" i="3"/>
  <c r="E85" i="3"/>
  <c r="B86" i="3"/>
  <c r="C86" i="3"/>
  <c r="E86" i="3"/>
  <c r="B87" i="3"/>
  <c r="C87" i="3"/>
  <c r="E87" i="3"/>
  <c r="B88" i="3"/>
  <c r="C88" i="3"/>
  <c r="E88" i="3"/>
  <c r="B89" i="3"/>
  <c r="C89" i="3"/>
  <c r="E89" i="3"/>
  <c r="B90" i="3"/>
  <c r="C90" i="3"/>
  <c r="E90" i="3"/>
  <c r="B91" i="3"/>
  <c r="C91" i="3"/>
  <c r="E91" i="3"/>
  <c r="B92" i="3"/>
  <c r="C92" i="3"/>
  <c r="E92" i="3"/>
  <c r="B93" i="3"/>
  <c r="C93" i="3"/>
  <c r="E93" i="3"/>
  <c r="B94" i="3"/>
  <c r="C94" i="3"/>
  <c r="E94" i="3"/>
  <c r="B95" i="3"/>
  <c r="C95" i="3"/>
  <c r="E95" i="3"/>
  <c r="B96" i="3"/>
  <c r="C96" i="3"/>
  <c r="E96" i="3"/>
  <c r="B97" i="3"/>
  <c r="C97" i="3"/>
  <c r="E97" i="3"/>
  <c r="B98" i="3"/>
  <c r="C98" i="3"/>
  <c r="E98" i="3"/>
  <c r="B99" i="3"/>
  <c r="C99" i="3"/>
  <c r="E99" i="3"/>
  <c r="B100" i="3"/>
  <c r="C100" i="3"/>
  <c r="E100" i="3"/>
  <c r="B101" i="3"/>
  <c r="C101" i="3"/>
  <c r="E101" i="3"/>
  <c r="B102" i="3"/>
  <c r="C102" i="3"/>
  <c r="E102" i="3"/>
  <c r="B103" i="3"/>
  <c r="C103" i="3"/>
  <c r="E103" i="3"/>
  <c r="B104" i="3"/>
  <c r="C104" i="3"/>
  <c r="E104" i="3"/>
  <c r="B105" i="3"/>
  <c r="C105" i="3"/>
  <c r="E105" i="3"/>
  <c r="B106" i="3"/>
  <c r="C106" i="3"/>
  <c r="E106" i="3"/>
  <c r="B107" i="3"/>
  <c r="C107" i="3"/>
  <c r="E107" i="3"/>
  <c r="B108" i="3"/>
  <c r="C108" i="3"/>
  <c r="E108" i="3"/>
  <c r="B109" i="3"/>
  <c r="C109" i="3"/>
  <c r="E109" i="3"/>
  <c r="B110" i="3"/>
  <c r="C110" i="3"/>
  <c r="E110" i="3"/>
  <c r="B111" i="3"/>
  <c r="C111" i="3"/>
  <c r="B112" i="3"/>
  <c r="C112" i="3"/>
  <c r="B113" i="3"/>
  <c r="C113" i="3"/>
  <c r="E113" i="3"/>
  <c r="B114" i="3"/>
  <c r="C114" i="3"/>
  <c r="E114" i="3"/>
  <c r="B115" i="3"/>
  <c r="C115" i="3"/>
  <c r="E115" i="3"/>
  <c r="B116" i="3"/>
  <c r="C116" i="3"/>
  <c r="E116" i="3"/>
  <c r="B117" i="3"/>
  <c r="C117" i="3"/>
  <c r="E117" i="3"/>
  <c r="B118" i="3"/>
  <c r="C118" i="3"/>
  <c r="B119" i="3"/>
  <c r="C119" i="3"/>
  <c r="E119" i="3"/>
  <c r="B120" i="3"/>
  <c r="C120" i="3"/>
  <c r="B121" i="3"/>
  <c r="C121" i="3"/>
  <c r="E121" i="3"/>
  <c r="B122" i="3"/>
  <c r="C122" i="3"/>
  <c r="E122" i="3"/>
  <c r="B123" i="3"/>
  <c r="C123" i="3"/>
  <c r="E123" i="3"/>
  <c r="B124" i="3"/>
  <c r="C124" i="3"/>
  <c r="E124" i="3"/>
  <c r="B125" i="3"/>
  <c r="C125" i="3"/>
  <c r="E125" i="3"/>
  <c r="B126" i="3"/>
  <c r="C126" i="3"/>
  <c r="E126" i="3"/>
  <c r="B127" i="3"/>
  <c r="C127" i="3"/>
  <c r="E127" i="3"/>
  <c r="B128" i="3"/>
  <c r="C128" i="3"/>
  <c r="E128" i="3"/>
  <c r="B129" i="3"/>
  <c r="C129" i="3"/>
  <c r="E129" i="3"/>
  <c r="B130" i="3"/>
  <c r="C130" i="3"/>
  <c r="E130" i="3"/>
  <c r="B131" i="3"/>
  <c r="C131" i="3"/>
  <c r="E131" i="3"/>
  <c r="B132" i="3"/>
  <c r="C132" i="3"/>
  <c r="E132" i="3"/>
  <c r="B133" i="3"/>
  <c r="C133" i="3"/>
  <c r="B134" i="3"/>
  <c r="C134" i="3"/>
  <c r="B135" i="3"/>
  <c r="C135" i="3"/>
  <c r="E135" i="3"/>
  <c r="B136" i="3"/>
  <c r="C136" i="3"/>
  <c r="E136" i="3"/>
  <c r="B137" i="3"/>
  <c r="C137" i="3"/>
  <c r="E137" i="3"/>
  <c r="B138" i="3"/>
  <c r="C138" i="3"/>
  <c r="B139" i="3"/>
  <c r="C139" i="3"/>
  <c r="E139" i="3"/>
  <c r="B140" i="3"/>
  <c r="C140" i="3"/>
  <c r="E140" i="3"/>
  <c r="B141" i="3"/>
  <c r="C141" i="3"/>
  <c r="E141" i="3"/>
  <c r="B142" i="3"/>
  <c r="C142" i="3"/>
  <c r="E142" i="3"/>
  <c r="B143" i="3"/>
  <c r="C143" i="3"/>
  <c r="E143" i="3"/>
  <c r="B144" i="3"/>
  <c r="C144" i="3"/>
  <c r="E144" i="3"/>
  <c r="B145" i="3"/>
  <c r="C145" i="3"/>
  <c r="E145" i="3"/>
  <c r="B146" i="3"/>
  <c r="C146" i="3"/>
  <c r="E146" i="3"/>
  <c r="B147" i="3"/>
  <c r="C147" i="3"/>
  <c r="E147" i="3"/>
  <c r="B148" i="3"/>
  <c r="C148" i="3"/>
  <c r="E148" i="3"/>
  <c r="B149" i="3"/>
  <c r="C149" i="3"/>
  <c r="E149" i="3"/>
  <c r="B150" i="3"/>
  <c r="C150" i="3"/>
  <c r="E150" i="3"/>
  <c r="B151" i="3"/>
  <c r="C151" i="3"/>
  <c r="E151" i="3"/>
  <c r="B152" i="3"/>
  <c r="C152" i="3"/>
  <c r="E152" i="3"/>
  <c r="B153" i="3"/>
  <c r="C153" i="3"/>
  <c r="B154" i="3"/>
  <c r="C154" i="3"/>
  <c r="B155" i="3"/>
  <c r="C155" i="3"/>
  <c r="E155" i="3"/>
  <c r="B156" i="3"/>
  <c r="C156" i="3"/>
  <c r="E156" i="3"/>
  <c r="B157" i="3"/>
  <c r="C157" i="3"/>
  <c r="B158" i="3"/>
  <c r="C158" i="3"/>
  <c r="E158" i="3"/>
  <c r="B159" i="3"/>
  <c r="C159" i="3"/>
  <c r="B160" i="3"/>
  <c r="C160" i="3"/>
  <c r="E160" i="3"/>
  <c r="B161" i="3"/>
  <c r="C161" i="3"/>
  <c r="E161" i="3"/>
  <c r="B162" i="3"/>
  <c r="C162" i="3"/>
  <c r="B163" i="3"/>
  <c r="C163" i="3"/>
  <c r="E163" i="3"/>
  <c r="B164" i="3"/>
  <c r="C164" i="3"/>
  <c r="E164" i="3"/>
  <c r="B165" i="3"/>
  <c r="C165" i="3"/>
  <c r="E165" i="3"/>
  <c r="B166" i="3"/>
  <c r="C166" i="3"/>
  <c r="E166" i="3"/>
  <c r="B167" i="3"/>
  <c r="C167" i="3"/>
  <c r="E167" i="3"/>
  <c r="B168" i="3"/>
  <c r="C168" i="3"/>
  <c r="E168" i="3"/>
  <c r="B169" i="3"/>
  <c r="C169" i="3"/>
  <c r="E169" i="3"/>
  <c r="B170" i="3"/>
  <c r="C170" i="3"/>
  <c r="E170" i="3"/>
  <c r="B171" i="3"/>
  <c r="C171" i="3"/>
  <c r="E171" i="3"/>
  <c r="B172" i="3"/>
  <c r="C172" i="3"/>
  <c r="E172" i="3"/>
  <c r="B173" i="3"/>
  <c r="C173" i="3"/>
  <c r="B174" i="3"/>
  <c r="C174" i="3"/>
  <c r="E174" i="3"/>
  <c r="B175" i="3"/>
  <c r="C175" i="3"/>
  <c r="E175" i="3"/>
  <c r="B176" i="3"/>
  <c r="C176" i="3"/>
  <c r="E176" i="3"/>
  <c r="B177" i="3"/>
  <c r="C177" i="3"/>
  <c r="E177" i="3"/>
  <c r="B178" i="3"/>
  <c r="C178" i="3"/>
  <c r="B179" i="3"/>
  <c r="C179" i="3"/>
  <c r="B180" i="3"/>
  <c r="C180" i="3"/>
  <c r="E180" i="3"/>
  <c r="B181" i="3"/>
  <c r="C181" i="3"/>
  <c r="E181" i="3"/>
  <c r="B182" i="3"/>
  <c r="C182" i="3"/>
  <c r="E182" i="3"/>
  <c r="B183" i="3"/>
  <c r="C183" i="3"/>
  <c r="E183" i="3"/>
  <c r="B184" i="3"/>
  <c r="C184" i="3"/>
  <c r="E184" i="3"/>
  <c r="B185" i="3"/>
  <c r="C185" i="3"/>
  <c r="E185" i="3"/>
  <c r="B186" i="3"/>
  <c r="C186" i="3"/>
  <c r="E186" i="3"/>
  <c r="B187" i="3"/>
  <c r="C187" i="3"/>
  <c r="E187" i="3"/>
  <c r="B188" i="3"/>
  <c r="C188" i="3"/>
  <c r="E188" i="3"/>
  <c r="B189" i="3"/>
  <c r="C189" i="3"/>
  <c r="E189" i="3"/>
  <c r="B190" i="3"/>
  <c r="C190" i="3"/>
  <c r="E190" i="3"/>
  <c r="B191" i="3"/>
  <c r="C191" i="3"/>
  <c r="E191" i="3"/>
  <c r="B192" i="3"/>
  <c r="C192" i="3"/>
  <c r="E192" i="3"/>
  <c r="B193" i="3"/>
  <c r="C193" i="3"/>
  <c r="E193" i="3"/>
  <c r="B194" i="3"/>
  <c r="C194" i="3"/>
  <c r="E194" i="3"/>
  <c r="B195" i="3"/>
  <c r="C195" i="3"/>
  <c r="E195" i="3"/>
  <c r="B196" i="3"/>
  <c r="C196" i="3"/>
  <c r="E196" i="3"/>
  <c r="B197" i="3"/>
  <c r="C197" i="3"/>
  <c r="E197" i="3"/>
  <c r="B198" i="3"/>
  <c r="C198" i="3"/>
  <c r="E198" i="3"/>
  <c r="B199" i="3"/>
  <c r="C199" i="3"/>
  <c r="B200" i="3"/>
  <c r="C200" i="3"/>
  <c r="B201" i="3"/>
  <c r="C201" i="3"/>
  <c r="E201" i="3"/>
  <c r="B202" i="3"/>
  <c r="C202" i="3"/>
  <c r="E202" i="3"/>
  <c r="B203" i="3"/>
  <c r="C203" i="3"/>
  <c r="E203" i="3"/>
  <c r="B204" i="3"/>
  <c r="C204" i="3"/>
  <c r="B205" i="3"/>
  <c r="C205" i="3"/>
  <c r="B206" i="3"/>
  <c r="C206" i="3"/>
  <c r="E206" i="3"/>
  <c r="B207" i="3"/>
  <c r="C207" i="3"/>
  <c r="E207" i="3"/>
  <c r="B208" i="3"/>
  <c r="C208" i="3"/>
  <c r="E208" i="3"/>
  <c r="B209" i="3"/>
  <c r="C209" i="3"/>
  <c r="E209" i="3"/>
  <c r="B210" i="3"/>
  <c r="C210" i="3"/>
  <c r="E210" i="3"/>
  <c r="B211" i="3"/>
  <c r="C211" i="3"/>
  <c r="E211" i="3"/>
  <c r="B212" i="3"/>
  <c r="C212" i="3"/>
  <c r="E212" i="3"/>
  <c r="B213" i="3"/>
  <c r="C213" i="3"/>
  <c r="E213" i="3"/>
  <c r="B214" i="3"/>
  <c r="C214" i="3"/>
  <c r="E214" i="3"/>
  <c r="B215" i="3"/>
  <c r="C215" i="3"/>
  <c r="E215" i="3"/>
  <c r="B216" i="3"/>
  <c r="C216" i="3"/>
  <c r="E216" i="3"/>
  <c r="B217" i="3"/>
  <c r="C217" i="3"/>
  <c r="E217" i="3"/>
  <c r="B218" i="3"/>
  <c r="C218" i="3"/>
  <c r="E218" i="3"/>
  <c r="B219" i="3"/>
  <c r="C219" i="3"/>
  <c r="E219" i="3"/>
  <c r="B220" i="3"/>
  <c r="C220" i="3"/>
  <c r="E220" i="3"/>
  <c r="B221" i="3"/>
  <c r="C221" i="3"/>
  <c r="E221" i="3"/>
  <c r="B222" i="3"/>
  <c r="C222" i="3"/>
  <c r="E222" i="3"/>
  <c r="B223" i="3"/>
  <c r="C223" i="3"/>
  <c r="E223" i="3"/>
  <c r="B224" i="3"/>
  <c r="C224" i="3"/>
  <c r="E224" i="3"/>
  <c r="B225" i="3"/>
  <c r="C225" i="3"/>
  <c r="E225" i="3"/>
  <c r="B226" i="3"/>
  <c r="C226" i="3"/>
  <c r="E226" i="3"/>
  <c r="B227" i="3"/>
  <c r="C227" i="3"/>
  <c r="B228" i="3"/>
  <c r="C228" i="3"/>
  <c r="E228" i="3"/>
  <c r="B229" i="3"/>
  <c r="C229" i="3"/>
  <c r="E229" i="3"/>
  <c r="B230" i="3"/>
  <c r="C230" i="3"/>
  <c r="B231" i="3"/>
  <c r="C231" i="3"/>
  <c r="E231" i="3"/>
  <c r="B232" i="3"/>
  <c r="C232" i="3"/>
  <c r="E232" i="3"/>
  <c r="B233" i="3"/>
  <c r="C233" i="3"/>
  <c r="E233" i="3"/>
  <c r="B234" i="3"/>
  <c r="C234" i="3"/>
  <c r="E234" i="3"/>
  <c r="B235" i="3"/>
  <c r="C235" i="3"/>
  <c r="E235" i="3"/>
  <c r="B236" i="3"/>
  <c r="C236" i="3"/>
  <c r="E236" i="3"/>
  <c r="B237" i="3"/>
  <c r="C237" i="3"/>
  <c r="E237" i="3"/>
  <c r="B238" i="3"/>
  <c r="C238" i="3"/>
  <c r="B239" i="3"/>
  <c r="C239" i="3"/>
  <c r="E239" i="3"/>
  <c r="B240" i="3"/>
  <c r="C240" i="3"/>
  <c r="E240" i="3"/>
  <c r="B241" i="3"/>
  <c r="C241" i="3"/>
  <c r="B242" i="3"/>
  <c r="C242" i="3"/>
  <c r="E242" i="3"/>
  <c r="B243" i="3"/>
  <c r="C243" i="3"/>
  <c r="E243" i="3"/>
  <c r="B244" i="3"/>
  <c r="C244" i="3"/>
  <c r="E244" i="3"/>
  <c r="B245" i="3"/>
  <c r="C245" i="3"/>
  <c r="E245" i="3"/>
  <c r="B246" i="3"/>
  <c r="C246" i="3"/>
  <c r="E246" i="3"/>
  <c r="B247" i="3"/>
  <c r="C247" i="3"/>
  <c r="B248" i="3"/>
  <c r="C248" i="3"/>
  <c r="E248" i="3"/>
  <c r="B249" i="3"/>
  <c r="C249" i="3"/>
  <c r="E249" i="3"/>
  <c r="B250" i="3"/>
  <c r="C250" i="3"/>
  <c r="E250" i="3"/>
  <c r="B251" i="3"/>
  <c r="C251" i="3"/>
  <c r="E251" i="3"/>
  <c r="B252" i="3"/>
  <c r="C252" i="3"/>
  <c r="E252" i="3"/>
  <c r="B253" i="3"/>
  <c r="C253" i="3"/>
  <c r="E253" i="3"/>
  <c r="B254" i="3"/>
  <c r="C254" i="3"/>
  <c r="B255" i="3"/>
  <c r="C255" i="3"/>
  <c r="E255" i="3"/>
  <c r="B256" i="3"/>
  <c r="C256" i="3"/>
  <c r="E256" i="3"/>
  <c r="B257" i="3"/>
  <c r="C257" i="3"/>
  <c r="E257" i="3"/>
  <c r="B258" i="3"/>
  <c r="C258" i="3"/>
  <c r="E258" i="3"/>
  <c r="B259" i="3"/>
  <c r="C259" i="3"/>
  <c r="E259" i="3"/>
  <c r="B260" i="3"/>
  <c r="C260" i="3"/>
  <c r="E260" i="3"/>
  <c r="B261" i="3"/>
  <c r="C261" i="3"/>
  <c r="E261" i="3"/>
  <c r="B262" i="3"/>
  <c r="C262" i="3"/>
  <c r="E262" i="3"/>
  <c r="B263" i="3"/>
  <c r="C263" i="3"/>
  <c r="E263" i="3"/>
  <c r="B264" i="3"/>
  <c r="C264" i="3"/>
  <c r="E264" i="3"/>
  <c r="B265" i="3"/>
  <c r="C265" i="3"/>
  <c r="E265" i="3"/>
  <c r="B266" i="3"/>
  <c r="C266" i="3"/>
  <c r="E266" i="3"/>
  <c r="B267" i="3"/>
  <c r="C267" i="3"/>
  <c r="E267" i="3"/>
  <c r="B268" i="3"/>
  <c r="C268" i="3"/>
  <c r="E268" i="3"/>
  <c r="B269" i="3"/>
  <c r="C269" i="3"/>
  <c r="E269" i="3"/>
  <c r="B270" i="3"/>
  <c r="C270" i="3"/>
  <c r="E270" i="3"/>
  <c r="B271" i="3"/>
  <c r="C271" i="3"/>
  <c r="E271" i="3"/>
  <c r="B272" i="3"/>
  <c r="C272" i="3"/>
  <c r="E272" i="3"/>
  <c r="B273" i="3"/>
  <c r="C273" i="3"/>
  <c r="E273" i="3"/>
  <c r="B274" i="3"/>
  <c r="C274" i="3"/>
  <c r="E274" i="3"/>
  <c r="B275" i="3"/>
  <c r="C275" i="3"/>
  <c r="E275" i="3"/>
  <c r="B276" i="3"/>
  <c r="C276" i="3"/>
  <c r="E276" i="3"/>
  <c r="B277" i="3"/>
  <c r="C277" i="3"/>
  <c r="E277" i="3"/>
  <c r="B278" i="3"/>
  <c r="C278" i="3"/>
  <c r="E278" i="3"/>
  <c r="B279" i="3"/>
  <c r="C279" i="3"/>
  <c r="E279" i="3"/>
  <c r="B280" i="3"/>
  <c r="C280" i="3"/>
  <c r="E280" i="3"/>
  <c r="B281" i="3"/>
  <c r="C281" i="3"/>
  <c r="E281" i="3"/>
  <c r="B282" i="3"/>
  <c r="C282" i="3"/>
  <c r="E282" i="3"/>
  <c r="B283" i="3"/>
  <c r="C283" i="3"/>
  <c r="E283" i="3"/>
  <c r="B284" i="3"/>
  <c r="C284" i="3"/>
  <c r="E284" i="3"/>
  <c r="B285" i="3"/>
  <c r="C285" i="3"/>
  <c r="E285" i="3"/>
  <c r="B286" i="3"/>
  <c r="C286" i="3"/>
  <c r="B287" i="3"/>
  <c r="C287" i="3"/>
  <c r="B288" i="3"/>
  <c r="C288" i="3"/>
  <c r="E288" i="3"/>
  <c r="B289" i="3"/>
  <c r="C289" i="3"/>
  <c r="E289" i="3"/>
  <c r="B290" i="3"/>
  <c r="C290" i="3"/>
  <c r="E290" i="3"/>
  <c r="B291" i="3"/>
  <c r="C291" i="3"/>
  <c r="E291" i="3"/>
  <c r="B292" i="3"/>
  <c r="C292" i="3"/>
  <c r="E292" i="3"/>
  <c r="B293" i="3"/>
  <c r="C293" i="3"/>
  <c r="E293" i="3"/>
  <c r="B294" i="3"/>
  <c r="C294" i="3"/>
  <c r="E294" i="3"/>
  <c r="B295" i="3"/>
  <c r="C295" i="3"/>
  <c r="E295" i="3"/>
  <c r="B296" i="3"/>
  <c r="C296" i="3"/>
  <c r="E296" i="3"/>
  <c r="B297" i="3"/>
  <c r="C297" i="3"/>
  <c r="E297" i="3"/>
  <c r="B298" i="3"/>
  <c r="C298" i="3"/>
  <c r="E298" i="3"/>
  <c r="B299" i="3"/>
  <c r="C299" i="3"/>
  <c r="E299" i="3"/>
  <c r="B300" i="3"/>
  <c r="C300" i="3"/>
  <c r="E300" i="3"/>
  <c r="B301" i="3"/>
  <c r="C301" i="3"/>
  <c r="E301" i="3"/>
  <c r="B302" i="3"/>
  <c r="C302" i="3"/>
  <c r="E302" i="3"/>
  <c r="B303" i="3"/>
  <c r="C303" i="3"/>
  <c r="E303" i="3"/>
  <c r="B304" i="3"/>
  <c r="C304" i="3"/>
  <c r="E304" i="3"/>
  <c r="B305" i="3"/>
  <c r="C305" i="3"/>
  <c r="B306" i="3"/>
  <c r="C306" i="3"/>
  <c r="E306" i="3"/>
  <c r="B307" i="3"/>
  <c r="C307" i="3"/>
  <c r="E307" i="3"/>
  <c r="B308" i="3"/>
  <c r="C308" i="3"/>
  <c r="E308" i="3"/>
  <c r="B309" i="3"/>
  <c r="C309" i="3"/>
  <c r="E309" i="3"/>
  <c r="B310" i="3"/>
  <c r="C310" i="3"/>
  <c r="E310" i="3"/>
  <c r="B311" i="3"/>
  <c r="C311" i="3"/>
  <c r="E311" i="3"/>
  <c r="B312" i="3"/>
  <c r="C312" i="3"/>
  <c r="E312" i="3"/>
  <c r="B313" i="3"/>
  <c r="C313" i="3"/>
  <c r="E313" i="3"/>
  <c r="B314" i="3"/>
  <c r="C314" i="3"/>
  <c r="E314" i="3"/>
  <c r="B315" i="3"/>
  <c r="C315" i="3"/>
  <c r="B316" i="3"/>
  <c r="C316" i="3"/>
  <c r="E316" i="3"/>
  <c r="B317" i="3"/>
  <c r="C317" i="3"/>
  <c r="E317" i="3"/>
  <c r="B318" i="3"/>
  <c r="C318" i="3"/>
  <c r="E318" i="3"/>
  <c r="B319" i="3"/>
  <c r="C319" i="3"/>
  <c r="E319" i="3"/>
  <c r="B320" i="3"/>
  <c r="C320" i="3"/>
  <c r="E320" i="3"/>
  <c r="B321" i="3"/>
  <c r="C321" i="3"/>
  <c r="E321" i="3"/>
  <c r="B322" i="3"/>
  <c r="C322" i="3"/>
  <c r="E322" i="3"/>
  <c r="B323" i="3"/>
  <c r="C323" i="3"/>
  <c r="E323" i="3"/>
  <c r="B324" i="3"/>
  <c r="C324" i="3"/>
  <c r="E324" i="3"/>
  <c r="B325" i="3"/>
  <c r="C325" i="3"/>
  <c r="E325" i="3"/>
  <c r="B326" i="3"/>
  <c r="C326" i="3"/>
  <c r="E326" i="3"/>
  <c r="B327" i="3"/>
  <c r="C327" i="3"/>
  <c r="E327" i="3"/>
  <c r="B328" i="3"/>
  <c r="C328" i="3"/>
  <c r="E328" i="3"/>
  <c r="B329" i="3"/>
  <c r="C329" i="3"/>
  <c r="E329" i="3"/>
  <c r="B330" i="3"/>
  <c r="C330" i="3"/>
  <c r="E330" i="3"/>
  <c r="B331" i="3"/>
  <c r="C331" i="3"/>
  <c r="E331" i="3"/>
  <c r="B332" i="3"/>
  <c r="C332" i="3"/>
  <c r="E332" i="3"/>
  <c r="B333" i="3"/>
  <c r="C333" i="3"/>
  <c r="E333" i="3"/>
  <c r="B334" i="3"/>
  <c r="C334" i="3"/>
  <c r="E334" i="3"/>
  <c r="B335" i="3"/>
  <c r="C335" i="3"/>
  <c r="E335" i="3"/>
  <c r="B336" i="3"/>
  <c r="C336" i="3"/>
  <c r="E336" i="3"/>
  <c r="B337" i="3"/>
  <c r="C337" i="3"/>
  <c r="E337" i="3"/>
  <c r="B338" i="3"/>
  <c r="C338" i="3"/>
  <c r="E338" i="3"/>
  <c r="B339" i="3"/>
  <c r="C339" i="3"/>
  <c r="E339" i="3"/>
  <c r="B340" i="3"/>
  <c r="C340" i="3"/>
  <c r="E340" i="3"/>
  <c r="B341" i="3"/>
  <c r="C341" i="3"/>
  <c r="E341" i="3"/>
  <c r="B342" i="3"/>
  <c r="C342" i="3"/>
  <c r="E342" i="3"/>
  <c r="B343" i="3"/>
  <c r="C343" i="3"/>
  <c r="E343" i="3"/>
  <c r="B344" i="3"/>
  <c r="C344" i="3"/>
  <c r="E344" i="3"/>
  <c r="B345" i="3"/>
  <c r="C345" i="3"/>
  <c r="B346" i="3"/>
  <c r="C346" i="3"/>
  <c r="B347" i="3"/>
  <c r="C347" i="3"/>
  <c r="E347" i="3"/>
  <c r="B348" i="3"/>
  <c r="C348" i="3"/>
  <c r="E348" i="3"/>
  <c r="B349" i="3"/>
  <c r="C349" i="3"/>
  <c r="E349" i="3"/>
  <c r="B350" i="3"/>
  <c r="C350" i="3"/>
  <c r="E350" i="3"/>
  <c r="B351" i="3"/>
  <c r="C351" i="3"/>
  <c r="E351" i="3"/>
  <c r="B352" i="3"/>
  <c r="C352" i="3"/>
  <c r="E352" i="3"/>
  <c r="B353" i="3"/>
  <c r="C353" i="3"/>
  <c r="E353" i="3"/>
  <c r="B354" i="3"/>
  <c r="C354" i="3"/>
  <c r="E354" i="3"/>
  <c r="B355" i="3"/>
  <c r="C355" i="3"/>
  <c r="E355" i="3"/>
  <c r="B356" i="3"/>
  <c r="C356" i="3"/>
  <c r="E356" i="3"/>
  <c r="B357" i="3"/>
  <c r="C357" i="3"/>
  <c r="E357" i="3"/>
  <c r="B358" i="3"/>
  <c r="C358" i="3"/>
  <c r="E358" i="3"/>
  <c r="B359" i="3"/>
  <c r="C359" i="3"/>
  <c r="E359" i="3"/>
  <c r="B360" i="3"/>
  <c r="C360" i="3"/>
  <c r="E360" i="3"/>
  <c r="B361" i="3"/>
  <c r="C361" i="3"/>
  <c r="E361" i="3"/>
  <c r="B362" i="3"/>
  <c r="C362" i="3"/>
  <c r="E362" i="3"/>
  <c r="B363" i="3"/>
  <c r="C363" i="3"/>
  <c r="E363" i="3"/>
  <c r="B364" i="3"/>
  <c r="C364" i="3"/>
  <c r="E364" i="3"/>
  <c r="B365" i="3"/>
  <c r="C365" i="3"/>
  <c r="E365" i="3"/>
  <c r="B366" i="3"/>
  <c r="C366" i="3"/>
  <c r="E366" i="3"/>
  <c r="B367" i="3"/>
  <c r="C367" i="3"/>
  <c r="E367" i="3"/>
  <c r="B368" i="3"/>
  <c r="C368" i="3"/>
  <c r="E368" i="3"/>
  <c r="B369" i="3"/>
  <c r="C369" i="3"/>
  <c r="E369" i="3"/>
  <c r="B370" i="3"/>
  <c r="C370" i="3"/>
  <c r="E370" i="3"/>
  <c r="B371" i="3"/>
  <c r="C371" i="3"/>
  <c r="E371" i="3"/>
  <c r="B372" i="3"/>
  <c r="C372" i="3"/>
  <c r="E372" i="3"/>
  <c r="B373" i="3"/>
  <c r="C373" i="3"/>
  <c r="E373" i="3"/>
  <c r="B374" i="3"/>
  <c r="C374" i="3"/>
  <c r="E374" i="3"/>
  <c r="B375" i="3"/>
  <c r="C375" i="3"/>
  <c r="E375" i="3"/>
  <c r="B376" i="3"/>
  <c r="C376" i="3"/>
  <c r="E376" i="3"/>
  <c r="B377" i="3"/>
  <c r="C377" i="3"/>
  <c r="E377" i="3"/>
  <c r="B378" i="3"/>
  <c r="C378" i="3"/>
  <c r="E378" i="3"/>
  <c r="B379" i="3"/>
  <c r="C379" i="3"/>
  <c r="E379" i="3"/>
  <c r="B380" i="3"/>
  <c r="C380" i="3"/>
  <c r="E380" i="3"/>
  <c r="B381" i="3"/>
  <c r="C381" i="3"/>
  <c r="E381" i="3"/>
  <c r="B382" i="3"/>
  <c r="C382" i="3"/>
  <c r="B383" i="3"/>
  <c r="C383" i="3"/>
  <c r="E383" i="3"/>
  <c r="B384" i="3"/>
  <c r="C384" i="3"/>
  <c r="E384" i="3"/>
  <c r="B385" i="3"/>
  <c r="C385" i="3"/>
  <c r="E385" i="3"/>
  <c r="B386" i="3"/>
  <c r="C386" i="3"/>
  <c r="E386" i="3"/>
  <c r="B387" i="3"/>
  <c r="C387" i="3"/>
  <c r="E387" i="3"/>
  <c r="B388" i="3"/>
  <c r="C388" i="3"/>
  <c r="E388" i="3"/>
  <c r="B389" i="3"/>
  <c r="C389" i="3"/>
  <c r="E389" i="3"/>
  <c r="B390" i="3"/>
  <c r="C390" i="3"/>
  <c r="E390" i="3"/>
  <c r="B391" i="3"/>
  <c r="C391" i="3"/>
  <c r="E391" i="3"/>
  <c r="B392" i="3"/>
  <c r="C392" i="3"/>
  <c r="E392" i="3"/>
  <c r="B393" i="3"/>
  <c r="C393" i="3"/>
  <c r="E393" i="3"/>
  <c r="B394" i="3"/>
  <c r="C394" i="3"/>
  <c r="E394" i="3"/>
  <c r="B395" i="3"/>
  <c r="C395" i="3"/>
  <c r="E395" i="3"/>
  <c r="B396" i="3"/>
  <c r="C396" i="3"/>
  <c r="E396" i="3"/>
  <c r="B397" i="3"/>
  <c r="C397" i="3"/>
  <c r="E397" i="3"/>
  <c r="B398" i="3"/>
  <c r="C398" i="3"/>
  <c r="E398" i="3"/>
  <c r="B399" i="3"/>
  <c r="C399" i="3"/>
  <c r="E399" i="3"/>
  <c r="B400" i="3"/>
  <c r="C400" i="3"/>
  <c r="E400" i="3"/>
  <c r="B401" i="3"/>
  <c r="C401" i="3"/>
  <c r="E401" i="3"/>
  <c r="B402" i="3"/>
  <c r="C402" i="3"/>
  <c r="E402" i="3"/>
  <c r="B403" i="3"/>
  <c r="C403" i="3"/>
  <c r="E403" i="3"/>
  <c r="B404" i="3"/>
  <c r="C404" i="3"/>
  <c r="E404" i="3"/>
  <c r="B405" i="3"/>
  <c r="C405" i="3"/>
  <c r="E405" i="3"/>
  <c r="B406" i="3"/>
  <c r="C406" i="3"/>
  <c r="E406" i="3"/>
  <c r="B407" i="3"/>
  <c r="C407" i="3"/>
  <c r="E407" i="3"/>
  <c r="B408" i="3"/>
  <c r="C408" i="3"/>
  <c r="E408" i="3"/>
  <c r="B409" i="3"/>
  <c r="C409" i="3"/>
  <c r="E409" i="3"/>
  <c r="B410" i="3"/>
  <c r="C410" i="3"/>
  <c r="E410" i="3"/>
  <c r="B411" i="3"/>
  <c r="C411" i="3"/>
  <c r="E411" i="3"/>
  <c r="B412" i="3"/>
  <c r="C412" i="3"/>
  <c r="E412" i="3"/>
  <c r="B413" i="3"/>
  <c r="C413" i="3"/>
  <c r="E413" i="3"/>
  <c r="B414" i="3"/>
  <c r="C414" i="3"/>
  <c r="E414" i="3"/>
  <c r="B415" i="3"/>
  <c r="C415" i="3"/>
  <c r="E415" i="3"/>
  <c r="B416" i="3"/>
  <c r="C416" i="3"/>
  <c r="E416" i="3"/>
  <c r="B417" i="3"/>
  <c r="C417" i="3"/>
  <c r="E417" i="3"/>
  <c r="B418" i="3"/>
  <c r="C418" i="3"/>
  <c r="E418" i="3"/>
  <c r="B419" i="3"/>
  <c r="C419" i="3"/>
  <c r="E419" i="3"/>
  <c r="B420" i="3"/>
  <c r="C420" i="3"/>
  <c r="E420" i="3"/>
  <c r="B421" i="3"/>
  <c r="C421" i="3"/>
  <c r="E421" i="3"/>
  <c r="B422" i="3"/>
  <c r="C422" i="3"/>
  <c r="E422" i="3"/>
  <c r="B423" i="3"/>
  <c r="C423" i="3"/>
  <c r="E423" i="3"/>
  <c r="B424" i="3"/>
  <c r="C424" i="3"/>
  <c r="E424" i="3"/>
  <c r="B425" i="3"/>
  <c r="C425" i="3"/>
  <c r="B426" i="3"/>
  <c r="C426" i="3"/>
  <c r="B427" i="3"/>
  <c r="C427" i="3"/>
  <c r="E427" i="3"/>
  <c r="B428" i="3"/>
  <c r="C428" i="3"/>
  <c r="E428" i="3"/>
  <c r="B429" i="3"/>
  <c r="C429" i="3"/>
  <c r="E429" i="3"/>
  <c r="B430" i="3"/>
  <c r="C430" i="3"/>
  <c r="E430" i="3"/>
  <c r="B431" i="3"/>
  <c r="C431" i="3"/>
  <c r="E431" i="3"/>
  <c r="B432" i="3"/>
  <c r="C432" i="3"/>
  <c r="E432" i="3"/>
  <c r="B433" i="3"/>
  <c r="C433" i="3"/>
  <c r="E433" i="3"/>
  <c r="B434" i="3"/>
  <c r="C434" i="3"/>
  <c r="E434" i="3"/>
  <c r="B435" i="3"/>
  <c r="C435" i="3"/>
  <c r="E435" i="3"/>
  <c r="B436" i="3"/>
  <c r="C436" i="3"/>
  <c r="E436" i="3"/>
  <c r="B437" i="3"/>
  <c r="C437" i="3"/>
  <c r="E437" i="3"/>
  <c r="B438" i="3"/>
  <c r="C438" i="3"/>
  <c r="E438" i="3"/>
  <c r="B439" i="3"/>
  <c r="C439" i="3"/>
  <c r="E439" i="3"/>
  <c r="B440" i="3"/>
  <c r="C440" i="3"/>
  <c r="E440" i="3"/>
  <c r="B441" i="3"/>
  <c r="C441" i="3"/>
  <c r="E441" i="3"/>
  <c r="B442" i="3"/>
  <c r="C442" i="3"/>
  <c r="E442" i="3"/>
  <c r="B443" i="3"/>
  <c r="C443" i="3"/>
  <c r="E443" i="3"/>
  <c r="B444" i="3"/>
  <c r="C444" i="3"/>
  <c r="E444" i="3"/>
  <c r="B445" i="3"/>
  <c r="C445" i="3"/>
  <c r="B446" i="3"/>
  <c r="C446" i="3"/>
  <c r="E446" i="3"/>
  <c r="B447" i="3"/>
  <c r="C447" i="3"/>
  <c r="E447" i="3"/>
  <c r="B448" i="3"/>
  <c r="C448" i="3"/>
  <c r="E448" i="3"/>
  <c r="B449" i="3"/>
  <c r="C449" i="3"/>
  <c r="E449" i="3"/>
  <c r="B450" i="3"/>
  <c r="C450" i="3"/>
  <c r="E450" i="3"/>
  <c r="B451" i="3"/>
  <c r="C451" i="3"/>
  <c r="E451" i="3"/>
  <c r="B452" i="3"/>
  <c r="C452" i="3"/>
  <c r="E452" i="3"/>
  <c r="B453" i="3"/>
  <c r="C453" i="3"/>
  <c r="E453" i="3"/>
  <c r="B454" i="3"/>
  <c r="C454" i="3"/>
  <c r="E454" i="3"/>
  <c r="B455" i="3"/>
  <c r="C455" i="3"/>
  <c r="E455" i="3"/>
  <c r="B456" i="3"/>
  <c r="C456" i="3"/>
  <c r="B457" i="3"/>
  <c r="C457" i="3"/>
  <c r="B458" i="3"/>
  <c r="C458" i="3"/>
  <c r="B459" i="3"/>
  <c r="C459" i="3"/>
  <c r="B460" i="3"/>
  <c r="C460" i="3"/>
  <c r="E460" i="3"/>
  <c r="B461" i="3"/>
  <c r="C461" i="3"/>
  <c r="E461" i="3"/>
  <c r="B462" i="3"/>
  <c r="C462" i="3"/>
  <c r="E462" i="3"/>
  <c r="B463" i="3"/>
  <c r="C463" i="3"/>
  <c r="E463" i="3"/>
  <c r="B464" i="3"/>
  <c r="C464" i="3"/>
  <c r="E464" i="3"/>
  <c r="B465" i="3"/>
  <c r="C465" i="3"/>
  <c r="E465" i="3"/>
  <c r="B466" i="3"/>
  <c r="C466" i="3"/>
  <c r="E466" i="3"/>
  <c r="B467" i="3"/>
  <c r="C467" i="3"/>
  <c r="E467" i="3"/>
  <c r="B468" i="3"/>
  <c r="C468" i="3"/>
  <c r="E468" i="3"/>
  <c r="B469" i="3"/>
  <c r="C469" i="3"/>
  <c r="E469" i="3"/>
  <c r="B470" i="3"/>
  <c r="C470" i="3"/>
  <c r="E470" i="3"/>
  <c r="B471" i="3"/>
  <c r="C471" i="3"/>
  <c r="E471" i="3"/>
  <c r="B472" i="3"/>
  <c r="C472" i="3"/>
  <c r="E472" i="3"/>
  <c r="B473" i="3"/>
  <c r="C473" i="3"/>
  <c r="B474" i="3"/>
  <c r="C474" i="3"/>
  <c r="B475" i="3"/>
  <c r="C475" i="3"/>
  <c r="E475" i="3"/>
  <c r="B476" i="3"/>
  <c r="C476" i="3"/>
  <c r="E476" i="3"/>
  <c r="B477" i="3"/>
  <c r="C477" i="3"/>
  <c r="E477" i="3"/>
  <c r="B478" i="3"/>
  <c r="C478" i="3"/>
  <c r="E478" i="3"/>
  <c r="B479" i="3"/>
  <c r="C479" i="3"/>
  <c r="E479" i="3"/>
  <c r="B480" i="3"/>
  <c r="C480" i="3"/>
  <c r="E480" i="3"/>
  <c r="B481" i="3"/>
  <c r="C481" i="3"/>
  <c r="E481" i="3"/>
  <c r="B482" i="3"/>
  <c r="C482" i="3"/>
  <c r="E482" i="3"/>
  <c r="B483" i="3"/>
  <c r="C483" i="3"/>
  <c r="E483" i="3"/>
  <c r="B484" i="3"/>
  <c r="C484" i="3"/>
  <c r="E484" i="3"/>
  <c r="B485" i="3"/>
  <c r="C485" i="3"/>
  <c r="E485" i="3"/>
  <c r="B486" i="3"/>
  <c r="C486" i="3"/>
  <c r="E486" i="3"/>
  <c r="B487" i="3"/>
  <c r="C487" i="3"/>
  <c r="E487" i="3"/>
  <c r="B488" i="3"/>
  <c r="C488" i="3"/>
  <c r="E488" i="3"/>
  <c r="B489" i="3"/>
  <c r="C489" i="3"/>
  <c r="E489" i="3"/>
  <c r="B490" i="3"/>
  <c r="C490" i="3"/>
  <c r="E490" i="3"/>
  <c r="B491" i="3"/>
  <c r="C491" i="3"/>
  <c r="E491" i="3"/>
  <c r="B492" i="3"/>
  <c r="C492" i="3"/>
  <c r="E492" i="3"/>
  <c r="B493" i="3"/>
  <c r="C493" i="3"/>
  <c r="E493" i="3"/>
  <c r="B494" i="3"/>
  <c r="C494" i="3"/>
  <c r="E494" i="3"/>
  <c r="B495" i="3"/>
  <c r="C495" i="3"/>
  <c r="E495" i="3"/>
  <c r="B496" i="3"/>
  <c r="C496" i="3"/>
  <c r="E496" i="3"/>
  <c r="B497" i="3"/>
  <c r="C497" i="3"/>
  <c r="B498" i="3"/>
  <c r="C498" i="3"/>
  <c r="E498" i="3"/>
  <c r="B499" i="3"/>
  <c r="C499" i="3"/>
  <c r="E499" i="3"/>
  <c r="B500" i="3"/>
  <c r="C500" i="3"/>
  <c r="E500" i="3"/>
  <c r="B501" i="3"/>
  <c r="C501" i="3"/>
  <c r="E501" i="3"/>
  <c r="B502" i="3"/>
  <c r="C502" i="3"/>
  <c r="E502" i="3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151" i="2"/>
  <c r="C151" i="2"/>
  <c r="D151" i="2"/>
  <c r="E151" i="2"/>
  <c r="F151" i="2"/>
  <c r="G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B154" i="2"/>
  <c r="C154" i="2"/>
  <c r="D154" i="2"/>
  <c r="E154" i="2"/>
  <c r="F154" i="2"/>
  <c r="G154" i="2"/>
  <c r="B155" i="2"/>
  <c r="C155" i="2"/>
  <c r="D155" i="2"/>
  <c r="E155" i="2"/>
  <c r="F155" i="2"/>
  <c r="G155" i="2"/>
  <c r="B156" i="2"/>
  <c r="C156" i="2"/>
  <c r="D156" i="2"/>
  <c r="E156" i="2"/>
  <c r="F156" i="2"/>
  <c r="G156" i="2"/>
  <c r="B157" i="2"/>
  <c r="C157" i="2"/>
  <c r="D157" i="2"/>
  <c r="E157" i="2"/>
  <c r="F157" i="2"/>
  <c r="G157" i="2"/>
  <c r="B158" i="2"/>
  <c r="C158" i="2"/>
  <c r="D158" i="2"/>
  <c r="E158" i="2"/>
  <c r="F158" i="2"/>
  <c r="G158" i="2"/>
  <c r="B159" i="2"/>
  <c r="C159" i="2"/>
  <c r="D159" i="2"/>
  <c r="E159" i="2"/>
  <c r="F159" i="2"/>
  <c r="G159" i="2"/>
  <c r="B160" i="2"/>
  <c r="C160" i="2"/>
  <c r="D160" i="2"/>
  <c r="E160" i="2"/>
  <c r="F160" i="2"/>
  <c r="G160" i="2"/>
  <c r="B161" i="2"/>
  <c r="C161" i="2"/>
  <c r="D161" i="2"/>
  <c r="E161" i="2"/>
  <c r="F161" i="2"/>
  <c r="G161" i="2"/>
  <c r="B162" i="2"/>
  <c r="C162" i="2"/>
  <c r="D162" i="2"/>
  <c r="E162" i="2"/>
  <c r="F162" i="2"/>
  <c r="G162" i="2"/>
  <c r="B163" i="2"/>
  <c r="C163" i="2"/>
  <c r="D163" i="2"/>
  <c r="E163" i="2"/>
  <c r="F163" i="2"/>
  <c r="G163" i="2"/>
  <c r="B164" i="2"/>
  <c r="C164" i="2"/>
  <c r="D164" i="2"/>
  <c r="E164" i="2"/>
  <c r="F164" i="2"/>
  <c r="G164" i="2"/>
  <c r="B165" i="2"/>
  <c r="C165" i="2"/>
  <c r="D165" i="2"/>
  <c r="E165" i="2"/>
  <c r="B166" i="2"/>
  <c r="C166" i="2"/>
  <c r="D166" i="2"/>
  <c r="E166" i="2"/>
  <c r="F166" i="2"/>
  <c r="G166" i="2"/>
  <c r="B167" i="2"/>
  <c r="C167" i="2"/>
  <c r="D167" i="2"/>
  <c r="E167" i="2"/>
  <c r="F167" i="2"/>
  <c r="G167" i="2"/>
  <c r="B168" i="2"/>
  <c r="C168" i="2"/>
  <c r="D168" i="2"/>
  <c r="E168" i="2"/>
  <c r="F168" i="2"/>
  <c r="G168" i="2"/>
  <c r="B169" i="2"/>
  <c r="C169" i="2"/>
  <c r="D169" i="2"/>
  <c r="E169" i="2"/>
  <c r="F169" i="2"/>
  <c r="G169" i="2"/>
  <c r="B170" i="2"/>
  <c r="C170" i="2"/>
  <c r="D170" i="2"/>
  <c r="E170" i="2"/>
  <c r="F170" i="2"/>
  <c r="G170" i="2"/>
  <c r="B171" i="2"/>
  <c r="C171" i="2"/>
  <c r="D171" i="2"/>
  <c r="E171" i="2"/>
  <c r="F171" i="2"/>
  <c r="G171" i="2"/>
  <c r="B172" i="2"/>
  <c r="C172" i="2"/>
  <c r="D172" i="2"/>
  <c r="E172" i="2"/>
  <c r="F172" i="2"/>
  <c r="G172" i="2"/>
  <c r="B173" i="2"/>
  <c r="C173" i="2"/>
  <c r="D173" i="2"/>
  <c r="E173" i="2"/>
  <c r="F173" i="2"/>
  <c r="G173" i="2"/>
  <c r="B174" i="2"/>
  <c r="C174" i="2"/>
  <c r="D174" i="2"/>
  <c r="E174" i="2"/>
  <c r="F174" i="2"/>
  <c r="G174" i="2"/>
  <c r="B175" i="2"/>
  <c r="C175" i="2"/>
  <c r="D175" i="2"/>
  <c r="E175" i="2"/>
  <c r="F175" i="2"/>
  <c r="G175" i="2"/>
  <c r="B176" i="2"/>
  <c r="C176" i="2"/>
  <c r="D176" i="2"/>
  <c r="E176" i="2"/>
  <c r="F176" i="2"/>
  <c r="G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B179" i="2"/>
  <c r="C179" i="2"/>
  <c r="D179" i="2"/>
  <c r="E179" i="2"/>
  <c r="F179" i="2"/>
  <c r="G179" i="2"/>
  <c r="B180" i="2"/>
  <c r="C180" i="2"/>
  <c r="D180" i="2"/>
  <c r="E180" i="2"/>
  <c r="F180" i="2"/>
  <c r="G180" i="2"/>
  <c r="B181" i="2"/>
  <c r="C181" i="2"/>
  <c r="D181" i="2"/>
  <c r="E181" i="2"/>
  <c r="F181" i="2"/>
  <c r="G181" i="2"/>
  <c r="B182" i="2"/>
  <c r="C182" i="2"/>
  <c r="D182" i="2"/>
  <c r="E182" i="2"/>
  <c r="F182" i="2"/>
  <c r="G182" i="2"/>
  <c r="B183" i="2"/>
  <c r="C183" i="2"/>
  <c r="D183" i="2"/>
  <c r="E183" i="2"/>
  <c r="F183" i="2"/>
  <c r="G183" i="2"/>
  <c r="B184" i="2"/>
  <c r="C184" i="2"/>
  <c r="D184" i="2"/>
  <c r="E184" i="2"/>
  <c r="F184" i="2"/>
  <c r="G184" i="2"/>
  <c r="B185" i="2"/>
  <c r="C185" i="2"/>
  <c r="D185" i="2"/>
  <c r="E185" i="2"/>
  <c r="F185" i="2"/>
  <c r="G185" i="2"/>
  <c r="B186" i="2"/>
  <c r="C186" i="2"/>
  <c r="D186" i="2"/>
  <c r="E186" i="2"/>
  <c r="F186" i="2"/>
  <c r="G186" i="2"/>
  <c r="B187" i="2"/>
  <c r="C187" i="2"/>
  <c r="D187" i="2"/>
  <c r="E187" i="2"/>
  <c r="F187" i="2"/>
  <c r="G187" i="2"/>
  <c r="B188" i="2"/>
  <c r="C188" i="2"/>
  <c r="D188" i="2"/>
  <c r="E188" i="2"/>
  <c r="F188" i="2"/>
  <c r="G188" i="2"/>
  <c r="B189" i="2"/>
  <c r="C189" i="2"/>
  <c r="D189" i="2"/>
  <c r="E189" i="2"/>
  <c r="F189" i="2"/>
  <c r="G189" i="2"/>
  <c r="B190" i="2"/>
  <c r="C190" i="2"/>
  <c r="D190" i="2"/>
  <c r="E190" i="2"/>
  <c r="F190" i="2"/>
  <c r="G190" i="2"/>
  <c r="B191" i="2"/>
  <c r="C191" i="2"/>
  <c r="D191" i="2"/>
  <c r="E191" i="2"/>
  <c r="F191" i="2"/>
  <c r="G191" i="2"/>
  <c r="B192" i="2"/>
  <c r="C192" i="2"/>
  <c r="D192" i="2"/>
  <c r="E192" i="2"/>
  <c r="F192" i="2"/>
  <c r="G192" i="2"/>
  <c r="B193" i="2"/>
  <c r="C193" i="2"/>
  <c r="D193" i="2"/>
  <c r="E193" i="2"/>
  <c r="F193" i="2"/>
  <c r="G193" i="2"/>
  <c r="B194" i="2"/>
  <c r="C194" i="2"/>
  <c r="D194" i="2"/>
  <c r="E194" i="2"/>
  <c r="F194" i="2"/>
  <c r="G194" i="2"/>
  <c r="B195" i="2"/>
  <c r="C195" i="2"/>
  <c r="D195" i="2"/>
  <c r="E195" i="2"/>
  <c r="F195" i="2"/>
  <c r="G195" i="2"/>
  <c r="B196" i="2"/>
  <c r="C196" i="2"/>
  <c r="D196" i="2"/>
  <c r="E196" i="2"/>
  <c r="F196" i="2"/>
  <c r="G196" i="2"/>
  <c r="B197" i="2"/>
  <c r="C197" i="2"/>
  <c r="D197" i="2"/>
  <c r="E197" i="2"/>
  <c r="F197" i="2"/>
  <c r="G197" i="2"/>
  <c r="B198" i="2"/>
  <c r="C198" i="2"/>
  <c r="D198" i="2"/>
  <c r="E198" i="2"/>
  <c r="F198" i="2"/>
  <c r="G198" i="2"/>
  <c r="B199" i="2"/>
  <c r="C199" i="2"/>
  <c r="D199" i="2"/>
  <c r="E199" i="2"/>
  <c r="F199" i="2"/>
  <c r="G199" i="2"/>
  <c r="B200" i="2"/>
  <c r="C200" i="2"/>
  <c r="D200" i="2"/>
  <c r="E200" i="2"/>
  <c r="F200" i="2"/>
  <c r="G200" i="2"/>
  <c r="B201" i="2"/>
  <c r="C201" i="2"/>
  <c r="D201" i="2"/>
  <c r="E201" i="2"/>
  <c r="F201" i="2"/>
  <c r="G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B204" i="2"/>
  <c r="C204" i="2"/>
  <c r="D204" i="2"/>
  <c r="E204" i="2"/>
  <c r="F204" i="2"/>
  <c r="G204" i="2"/>
  <c r="B205" i="2"/>
  <c r="C205" i="2"/>
  <c r="D205" i="2"/>
  <c r="E205" i="2"/>
  <c r="F205" i="2"/>
  <c r="G205" i="2"/>
  <c r="B206" i="2"/>
  <c r="C206" i="2"/>
  <c r="D206" i="2"/>
  <c r="E206" i="2"/>
  <c r="F206" i="2"/>
  <c r="G206" i="2"/>
  <c r="B207" i="2"/>
  <c r="C207" i="2"/>
  <c r="D207" i="2"/>
  <c r="E207" i="2"/>
  <c r="F207" i="2"/>
  <c r="G207" i="2"/>
  <c r="B208" i="2"/>
  <c r="C208" i="2"/>
  <c r="D208" i="2"/>
  <c r="E208" i="2"/>
  <c r="F208" i="2"/>
  <c r="G208" i="2"/>
  <c r="B209" i="2"/>
  <c r="C209" i="2"/>
  <c r="D209" i="2"/>
  <c r="E209" i="2"/>
  <c r="F209" i="2"/>
  <c r="G209" i="2"/>
  <c r="B210" i="2"/>
  <c r="C210" i="2"/>
  <c r="D210" i="2"/>
  <c r="E210" i="2"/>
  <c r="F210" i="2"/>
  <c r="G210" i="2"/>
  <c r="B211" i="2"/>
  <c r="C211" i="2"/>
  <c r="D211" i="2"/>
  <c r="E211" i="2"/>
  <c r="F211" i="2"/>
  <c r="G211" i="2"/>
  <c r="B212" i="2"/>
  <c r="C212" i="2"/>
  <c r="D212" i="2"/>
  <c r="E212" i="2"/>
  <c r="F212" i="2"/>
  <c r="G212" i="2"/>
  <c r="B213" i="2"/>
  <c r="C213" i="2"/>
  <c r="D213" i="2"/>
  <c r="E213" i="2"/>
  <c r="F213" i="2"/>
  <c r="G213" i="2"/>
  <c r="B214" i="2"/>
  <c r="C214" i="2"/>
  <c r="D214" i="2"/>
  <c r="E214" i="2"/>
  <c r="F214" i="2"/>
  <c r="G214" i="2"/>
  <c r="B215" i="2"/>
  <c r="C215" i="2"/>
  <c r="D215" i="2"/>
  <c r="E215" i="2"/>
  <c r="F215" i="2"/>
  <c r="G215" i="2"/>
  <c r="B216" i="2"/>
  <c r="C216" i="2"/>
  <c r="D216" i="2"/>
  <c r="E216" i="2"/>
  <c r="F216" i="2"/>
  <c r="G216" i="2"/>
  <c r="B217" i="2"/>
  <c r="C217" i="2"/>
  <c r="D217" i="2"/>
  <c r="E217" i="2"/>
  <c r="F217" i="2"/>
  <c r="G217" i="2"/>
  <c r="B218" i="2"/>
  <c r="C218" i="2"/>
  <c r="D218" i="2"/>
  <c r="E218" i="2"/>
  <c r="F218" i="2"/>
  <c r="G218" i="2"/>
  <c r="B219" i="2"/>
  <c r="C219" i="2"/>
  <c r="D219" i="2"/>
  <c r="E219" i="2"/>
  <c r="F219" i="2"/>
  <c r="G219" i="2"/>
  <c r="B220" i="2"/>
  <c r="C220" i="2"/>
  <c r="D220" i="2"/>
  <c r="E220" i="2"/>
  <c r="F220" i="2"/>
  <c r="G220" i="2"/>
  <c r="B221" i="2"/>
  <c r="C221" i="2"/>
  <c r="D221" i="2"/>
  <c r="E221" i="2"/>
  <c r="F221" i="2"/>
  <c r="G221" i="2"/>
  <c r="B222" i="2"/>
  <c r="C222" i="2"/>
  <c r="D222" i="2"/>
  <c r="E222" i="2"/>
  <c r="F222" i="2"/>
  <c r="G222" i="2"/>
  <c r="B223" i="2"/>
  <c r="C223" i="2"/>
  <c r="D223" i="2"/>
  <c r="E223" i="2"/>
  <c r="F223" i="2"/>
  <c r="G223" i="2"/>
  <c r="B224" i="2"/>
  <c r="C224" i="2"/>
  <c r="D224" i="2"/>
  <c r="E224" i="2"/>
  <c r="F224" i="2"/>
  <c r="G224" i="2"/>
  <c r="B225" i="2"/>
  <c r="C225" i="2"/>
  <c r="D225" i="2"/>
  <c r="E225" i="2"/>
  <c r="F225" i="2"/>
  <c r="G225" i="2"/>
  <c r="B226" i="2"/>
  <c r="C226" i="2"/>
  <c r="D226" i="2"/>
  <c r="E226" i="2"/>
  <c r="F226" i="2"/>
  <c r="G226" i="2"/>
  <c r="B227" i="2"/>
  <c r="C227" i="2"/>
  <c r="D227" i="2"/>
  <c r="E227" i="2"/>
  <c r="F227" i="2"/>
  <c r="G227" i="2"/>
  <c r="B228" i="2"/>
  <c r="C228" i="2"/>
  <c r="D228" i="2"/>
  <c r="E228" i="2"/>
  <c r="F228" i="2"/>
  <c r="G228" i="2"/>
  <c r="B229" i="2"/>
  <c r="C229" i="2"/>
  <c r="D229" i="2"/>
  <c r="E229" i="2"/>
  <c r="F229" i="2"/>
  <c r="G229" i="2"/>
  <c r="B230" i="2"/>
  <c r="C230" i="2"/>
  <c r="D230" i="2"/>
  <c r="E230" i="2"/>
  <c r="F230" i="2"/>
  <c r="G230" i="2"/>
  <c r="B231" i="2"/>
  <c r="C231" i="2"/>
  <c r="D231" i="2"/>
  <c r="E231" i="2"/>
  <c r="F231" i="2"/>
  <c r="G231" i="2"/>
  <c r="B232" i="2"/>
  <c r="C232" i="2"/>
  <c r="D232" i="2"/>
  <c r="E232" i="2"/>
  <c r="F232" i="2"/>
  <c r="G232" i="2"/>
  <c r="B233" i="2"/>
  <c r="C233" i="2"/>
  <c r="D233" i="2"/>
  <c r="E233" i="2"/>
  <c r="F233" i="2"/>
  <c r="G233" i="2"/>
  <c r="B234" i="2"/>
  <c r="C234" i="2"/>
  <c r="D234" i="2"/>
  <c r="E234" i="2"/>
  <c r="F234" i="2"/>
  <c r="G234" i="2"/>
  <c r="B235" i="2"/>
  <c r="C235" i="2"/>
  <c r="D235" i="2"/>
  <c r="E235" i="2"/>
  <c r="F235" i="2"/>
  <c r="G235" i="2"/>
  <c r="B236" i="2"/>
  <c r="C236" i="2"/>
  <c r="D236" i="2"/>
  <c r="E236" i="2"/>
  <c r="F236" i="2"/>
  <c r="G236" i="2"/>
  <c r="B237" i="2"/>
  <c r="C237" i="2"/>
  <c r="D237" i="2"/>
  <c r="E237" i="2"/>
  <c r="F237" i="2"/>
  <c r="G237" i="2"/>
  <c r="B238" i="2"/>
  <c r="C238" i="2"/>
  <c r="D238" i="2"/>
  <c r="E238" i="2"/>
  <c r="F238" i="2"/>
  <c r="G238" i="2"/>
  <c r="B239" i="2"/>
  <c r="C239" i="2"/>
  <c r="D239" i="2"/>
  <c r="E239" i="2"/>
  <c r="F239" i="2"/>
  <c r="G239" i="2"/>
  <c r="B240" i="2"/>
  <c r="C240" i="2"/>
  <c r="D240" i="2"/>
  <c r="E240" i="2"/>
  <c r="F240" i="2"/>
  <c r="G240" i="2"/>
  <c r="B241" i="2"/>
  <c r="C241" i="2"/>
  <c r="D241" i="2"/>
  <c r="E241" i="2"/>
  <c r="F241" i="2"/>
  <c r="G241" i="2"/>
  <c r="B242" i="2"/>
  <c r="C242" i="2"/>
  <c r="D242" i="2"/>
  <c r="E242" i="2"/>
  <c r="F242" i="2"/>
  <c r="G242" i="2"/>
  <c r="B243" i="2"/>
  <c r="C243" i="2"/>
  <c r="D243" i="2"/>
  <c r="E243" i="2"/>
  <c r="F243" i="2"/>
  <c r="G243" i="2"/>
  <c r="B244" i="2"/>
  <c r="C244" i="2"/>
  <c r="D244" i="2"/>
  <c r="E244" i="2"/>
  <c r="F244" i="2"/>
  <c r="G244" i="2"/>
  <c r="B245" i="2"/>
  <c r="C245" i="2"/>
  <c r="D245" i="2"/>
  <c r="E245" i="2"/>
  <c r="F245" i="2"/>
  <c r="G245" i="2"/>
  <c r="B246" i="2"/>
  <c r="C246" i="2"/>
  <c r="D246" i="2"/>
  <c r="E246" i="2"/>
  <c r="F246" i="2"/>
  <c r="G246" i="2"/>
  <c r="B247" i="2"/>
  <c r="C247" i="2"/>
  <c r="D247" i="2"/>
  <c r="E247" i="2"/>
  <c r="F247" i="2"/>
  <c r="G247" i="2"/>
  <c r="B248" i="2"/>
  <c r="C248" i="2"/>
  <c r="D248" i="2"/>
  <c r="E248" i="2"/>
  <c r="F248" i="2"/>
  <c r="G248" i="2"/>
  <c r="B249" i="2"/>
  <c r="C249" i="2"/>
  <c r="D249" i="2"/>
  <c r="E249" i="2"/>
  <c r="F249" i="2"/>
  <c r="G249" i="2"/>
  <c r="B250" i="2"/>
  <c r="C250" i="2"/>
  <c r="D250" i="2"/>
  <c r="E250" i="2"/>
  <c r="F250" i="2"/>
  <c r="G250" i="2"/>
  <c r="B251" i="2"/>
  <c r="C251" i="2"/>
  <c r="D251" i="2"/>
  <c r="E251" i="2"/>
  <c r="F251" i="2"/>
  <c r="G251" i="2"/>
  <c r="B252" i="2"/>
  <c r="C252" i="2"/>
  <c r="D252" i="2"/>
  <c r="E252" i="2"/>
  <c r="F252" i="2"/>
  <c r="G252" i="2"/>
  <c r="B253" i="2"/>
  <c r="C253" i="2"/>
  <c r="D253" i="2"/>
  <c r="E253" i="2"/>
  <c r="F253" i="2"/>
  <c r="G253" i="2"/>
  <c r="B254" i="2"/>
  <c r="C254" i="2"/>
  <c r="D254" i="2"/>
  <c r="E254" i="2"/>
  <c r="F254" i="2"/>
  <c r="G254" i="2"/>
  <c r="B255" i="2"/>
  <c r="C255" i="2"/>
  <c r="D255" i="2"/>
  <c r="E255" i="2"/>
  <c r="F255" i="2"/>
  <c r="G255" i="2"/>
  <c r="B256" i="2"/>
  <c r="C256" i="2"/>
  <c r="D256" i="2"/>
  <c r="E256" i="2"/>
  <c r="F256" i="2"/>
  <c r="G256" i="2"/>
  <c r="B257" i="2"/>
  <c r="C257" i="2"/>
  <c r="D257" i="2"/>
  <c r="E257" i="2"/>
  <c r="F257" i="2"/>
  <c r="G257" i="2"/>
  <c r="B258" i="2"/>
  <c r="C258" i="2"/>
  <c r="D258" i="2"/>
  <c r="E258" i="2"/>
  <c r="F258" i="2"/>
  <c r="G258" i="2"/>
  <c r="B259" i="2"/>
  <c r="C259" i="2"/>
  <c r="D259" i="2"/>
  <c r="E259" i="2"/>
  <c r="F259" i="2"/>
  <c r="G259" i="2"/>
  <c r="B260" i="2"/>
  <c r="C260" i="2"/>
  <c r="D260" i="2"/>
  <c r="E260" i="2"/>
  <c r="F260" i="2"/>
  <c r="G260" i="2"/>
  <c r="B261" i="2"/>
  <c r="C261" i="2"/>
  <c r="D261" i="2"/>
  <c r="E261" i="2"/>
  <c r="F261" i="2"/>
  <c r="G261" i="2"/>
  <c r="B262" i="2"/>
  <c r="C262" i="2"/>
  <c r="D262" i="2"/>
  <c r="E262" i="2"/>
  <c r="F262" i="2"/>
  <c r="G262" i="2"/>
  <c r="B263" i="2"/>
  <c r="C263" i="2"/>
  <c r="D263" i="2"/>
  <c r="E263" i="2"/>
  <c r="F263" i="2"/>
  <c r="G263" i="2"/>
  <c r="B264" i="2"/>
  <c r="C264" i="2"/>
  <c r="D264" i="2"/>
  <c r="E264" i="2"/>
  <c r="F264" i="2"/>
  <c r="G264" i="2"/>
  <c r="B265" i="2"/>
  <c r="C265" i="2"/>
  <c r="D265" i="2"/>
  <c r="E265" i="2"/>
  <c r="F265" i="2"/>
  <c r="G265" i="2"/>
  <c r="B266" i="2"/>
  <c r="C266" i="2"/>
  <c r="D266" i="2"/>
  <c r="E266" i="2"/>
  <c r="F266" i="2"/>
  <c r="G266" i="2"/>
  <c r="B267" i="2"/>
  <c r="C267" i="2"/>
  <c r="D267" i="2"/>
  <c r="E267" i="2"/>
  <c r="F267" i="2"/>
  <c r="G267" i="2"/>
  <c r="B268" i="2"/>
  <c r="C268" i="2"/>
  <c r="D268" i="2"/>
  <c r="E268" i="2"/>
  <c r="F268" i="2"/>
  <c r="G268" i="2"/>
  <c r="B269" i="2"/>
  <c r="C269" i="2"/>
  <c r="D269" i="2"/>
  <c r="E269" i="2"/>
  <c r="F269" i="2"/>
  <c r="G269" i="2"/>
  <c r="B270" i="2"/>
  <c r="C270" i="2"/>
  <c r="D270" i="2"/>
  <c r="E270" i="2"/>
  <c r="F270" i="2"/>
  <c r="G270" i="2"/>
  <c r="B271" i="2"/>
  <c r="C271" i="2"/>
  <c r="D271" i="2"/>
  <c r="E271" i="2"/>
  <c r="F271" i="2"/>
  <c r="G271" i="2"/>
  <c r="B272" i="2"/>
  <c r="C272" i="2"/>
  <c r="D272" i="2"/>
  <c r="E272" i="2"/>
  <c r="F272" i="2"/>
  <c r="G272" i="2"/>
  <c r="B273" i="2"/>
  <c r="C273" i="2"/>
  <c r="D273" i="2"/>
  <c r="E273" i="2"/>
  <c r="F273" i="2"/>
  <c r="G273" i="2"/>
  <c r="B274" i="2"/>
  <c r="C274" i="2"/>
  <c r="D274" i="2"/>
  <c r="E274" i="2"/>
  <c r="F274" i="2"/>
  <c r="G274" i="2"/>
  <c r="B275" i="2"/>
  <c r="C275" i="2"/>
  <c r="D275" i="2"/>
  <c r="E275" i="2"/>
  <c r="F275" i="2"/>
  <c r="G275" i="2"/>
  <c r="B276" i="2"/>
  <c r="C276" i="2"/>
  <c r="D276" i="2"/>
  <c r="E276" i="2"/>
  <c r="F276" i="2"/>
  <c r="G276" i="2"/>
  <c r="B277" i="2"/>
  <c r="C277" i="2"/>
  <c r="D277" i="2"/>
  <c r="E277" i="2"/>
  <c r="F277" i="2"/>
  <c r="G277" i="2"/>
  <c r="B278" i="2"/>
  <c r="C278" i="2"/>
  <c r="D278" i="2"/>
  <c r="E278" i="2"/>
  <c r="F278" i="2"/>
  <c r="G278" i="2"/>
  <c r="B279" i="2"/>
  <c r="C279" i="2"/>
  <c r="D279" i="2"/>
  <c r="E279" i="2"/>
  <c r="F279" i="2"/>
  <c r="G279" i="2"/>
  <c r="B280" i="2"/>
  <c r="C280" i="2"/>
  <c r="D280" i="2"/>
  <c r="E280" i="2"/>
  <c r="F280" i="2"/>
  <c r="G280" i="2"/>
  <c r="B281" i="2"/>
  <c r="C281" i="2"/>
  <c r="D281" i="2"/>
  <c r="E281" i="2"/>
  <c r="F281" i="2"/>
  <c r="G281" i="2"/>
  <c r="B282" i="2"/>
  <c r="C282" i="2"/>
  <c r="D282" i="2"/>
  <c r="E282" i="2"/>
  <c r="F282" i="2"/>
  <c r="G282" i="2"/>
  <c r="B283" i="2"/>
  <c r="C283" i="2"/>
  <c r="D283" i="2"/>
  <c r="E283" i="2"/>
  <c r="F283" i="2"/>
  <c r="G283" i="2"/>
  <c r="B284" i="2"/>
  <c r="C284" i="2"/>
  <c r="D284" i="2"/>
  <c r="E284" i="2"/>
  <c r="F284" i="2"/>
  <c r="G284" i="2"/>
  <c r="B285" i="2"/>
  <c r="C285" i="2"/>
  <c r="D285" i="2"/>
  <c r="E285" i="2"/>
  <c r="F285" i="2"/>
  <c r="G285" i="2"/>
  <c r="B286" i="2"/>
  <c r="C286" i="2"/>
  <c r="D286" i="2"/>
  <c r="E286" i="2"/>
  <c r="F286" i="2"/>
  <c r="G286" i="2"/>
  <c r="B287" i="2"/>
  <c r="C287" i="2"/>
  <c r="D287" i="2"/>
  <c r="E287" i="2"/>
  <c r="F287" i="2"/>
  <c r="G287" i="2"/>
  <c r="B288" i="2"/>
  <c r="C288" i="2"/>
  <c r="D288" i="2"/>
  <c r="E288" i="2"/>
  <c r="F288" i="2"/>
  <c r="G288" i="2"/>
  <c r="B289" i="2"/>
  <c r="C289" i="2"/>
  <c r="D289" i="2"/>
  <c r="E289" i="2"/>
  <c r="F289" i="2"/>
  <c r="G289" i="2"/>
  <c r="B290" i="2"/>
  <c r="C290" i="2"/>
  <c r="D290" i="2"/>
  <c r="E290" i="2"/>
  <c r="F290" i="2"/>
  <c r="G290" i="2"/>
  <c r="B291" i="2"/>
  <c r="C291" i="2"/>
  <c r="D291" i="2"/>
  <c r="E291" i="2"/>
  <c r="F291" i="2"/>
  <c r="G291" i="2"/>
  <c r="B292" i="2"/>
  <c r="C292" i="2"/>
  <c r="D292" i="2"/>
  <c r="E292" i="2"/>
  <c r="F292" i="2"/>
  <c r="G292" i="2"/>
  <c r="B293" i="2"/>
  <c r="C293" i="2"/>
  <c r="D293" i="2"/>
  <c r="E293" i="2"/>
  <c r="F293" i="2"/>
  <c r="G293" i="2"/>
  <c r="B294" i="2"/>
  <c r="C294" i="2"/>
  <c r="D294" i="2"/>
  <c r="E294" i="2"/>
  <c r="F294" i="2"/>
  <c r="G294" i="2"/>
  <c r="B295" i="2"/>
  <c r="C295" i="2"/>
  <c r="D295" i="2"/>
  <c r="E295" i="2"/>
  <c r="F295" i="2"/>
  <c r="G295" i="2"/>
  <c r="B296" i="2"/>
  <c r="C296" i="2"/>
  <c r="D296" i="2"/>
  <c r="E296" i="2"/>
  <c r="F296" i="2"/>
  <c r="G296" i="2"/>
  <c r="B297" i="2"/>
  <c r="C297" i="2"/>
  <c r="D297" i="2"/>
  <c r="E297" i="2"/>
  <c r="F297" i="2"/>
  <c r="G297" i="2"/>
  <c r="B298" i="2"/>
  <c r="C298" i="2"/>
  <c r="D298" i="2"/>
  <c r="E298" i="2"/>
  <c r="F298" i="2"/>
  <c r="G298" i="2"/>
  <c r="B299" i="2"/>
  <c r="C299" i="2"/>
  <c r="D299" i="2"/>
  <c r="E299" i="2"/>
  <c r="F299" i="2"/>
  <c r="G299" i="2"/>
  <c r="B300" i="2"/>
  <c r="C300" i="2"/>
  <c r="D300" i="2"/>
  <c r="E300" i="2"/>
  <c r="F300" i="2"/>
  <c r="G300" i="2"/>
  <c r="B301" i="2"/>
  <c r="C301" i="2"/>
  <c r="D301" i="2"/>
  <c r="E301" i="2"/>
  <c r="F301" i="2"/>
  <c r="G301" i="2"/>
  <c r="B302" i="2"/>
  <c r="C302" i="2"/>
  <c r="D302" i="2"/>
  <c r="E302" i="2"/>
  <c r="F302" i="2"/>
  <c r="G302" i="2"/>
  <c r="B303" i="2"/>
  <c r="C303" i="2"/>
  <c r="D303" i="2"/>
  <c r="E303" i="2"/>
  <c r="F303" i="2"/>
  <c r="G303" i="2"/>
  <c r="B304" i="2"/>
  <c r="C304" i="2"/>
  <c r="D304" i="2"/>
  <c r="E304" i="2"/>
  <c r="F304" i="2"/>
  <c r="G304" i="2"/>
  <c r="B305" i="2"/>
  <c r="C305" i="2"/>
  <c r="D305" i="2"/>
  <c r="E305" i="2"/>
  <c r="F305" i="2"/>
  <c r="G305" i="2"/>
  <c r="B306" i="2"/>
  <c r="C306" i="2"/>
  <c r="D306" i="2"/>
  <c r="E306" i="2"/>
  <c r="F306" i="2"/>
  <c r="G306" i="2"/>
  <c r="B307" i="2"/>
  <c r="C307" i="2"/>
  <c r="D307" i="2"/>
  <c r="E307" i="2"/>
  <c r="F307" i="2"/>
  <c r="G307" i="2"/>
  <c r="B308" i="2"/>
  <c r="C308" i="2"/>
  <c r="D308" i="2"/>
  <c r="E308" i="2"/>
  <c r="F308" i="2"/>
  <c r="G308" i="2"/>
  <c r="B309" i="2"/>
  <c r="C309" i="2"/>
  <c r="D309" i="2"/>
  <c r="E309" i="2"/>
  <c r="F309" i="2"/>
  <c r="G309" i="2"/>
  <c r="B310" i="2"/>
  <c r="C310" i="2"/>
  <c r="D310" i="2"/>
  <c r="E310" i="2"/>
  <c r="F310" i="2"/>
  <c r="G310" i="2"/>
  <c r="B311" i="2"/>
  <c r="C311" i="2"/>
  <c r="D311" i="2"/>
  <c r="E311" i="2"/>
  <c r="F311" i="2"/>
  <c r="G311" i="2"/>
  <c r="B312" i="2"/>
  <c r="C312" i="2"/>
  <c r="D312" i="2"/>
  <c r="E312" i="2"/>
  <c r="F312" i="2"/>
  <c r="G312" i="2"/>
  <c r="B313" i="2"/>
  <c r="C313" i="2"/>
  <c r="D313" i="2"/>
  <c r="E313" i="2"/>
  <c r="F313" i="2"/>
  <c r="G313" i="2"/>
  <c r="B314" i="2"/>
  <c r="C314" i="2"/>
  <c r="D314" i="2"/>
  <c r="E314" i="2"/>
  <c r="F314" i="2"/>
  <c r="G314" i="2"/>
  <c r="B315" i="2"/>
  <c r="C315" i="2"/>
  <c r="D315" i="2"/>
  <c r="E315" i="2"/>
  <c r="F315" i="2"/>
  <c r="G315" i="2"/>
  <c r="B316" i="2"/>
  <c r="C316" i="2"/>
  <c r="D316" i="2"/>
  <c r="E316" i="2"/>
  <c r="F316" i="2"/>
  <c r="G316" i="2"/>
  <c r="B317" i="2"/>
  <c r="C317" i="2"/>
  <c r="D317" i="2"/>
  <c r="E317" i="2"/>
  <c r="F317" i="2"/>
  <c r="G317" i="2"/>
  <c r="B318" i="2"/>
  <c r="C318" i="2"/>
  <c r="D318" i="2"/>
  <c r="E318" i="2"/>
  <c r="F318" i="2"/>
  <c r="G318" i="2"/>
  <c r="B319" i="2"/>
  <c r="C319" i="2"/>
  <c r="D319" i="2"/>
  <c r="E319" i="2"/>
  <c r="F319" i="2"/>
  <c r="G319" i="2"/>
  <c r="B320" i="2"/>
  <c r="C320" i="2"/>
  <c r="D320" i="2"/>
  <c r="E320" i="2"/>
  <c r="F320" i="2"/>
  <c r="G320" i="2"/>
  <c r="B321" i="2"/>
  <c r="C321" i="2"/>
  <c r="D321" i="2"/>
  <c r="E321" i="2"/>
  <c r="F321" i="2"/>
  <c r="G321" i="2"/>
  <c r="B322" i="2"/>
  <c r="C322" i="2"/>
  <c r="D322" i="2"/>
  <c r="E322" i="2"/>
  <c r="F322" i="2"/>
  <c r="G322" i="2"/>
  <c r="B323" i="2"/>
  <c r="C323" i="2"/>
  <c r="D323" i="2"/>
  <c r="E323" i="2"/>
  <c r="F323" i="2"/>
  <c r="G323" i="2"/>
  <c r="B324" i="2"/>
  <c r="C324" i="2"/>
  <c r="D324" i="2"/>
  <c r="E324" i="2"/>
  <c r="F324" i="2"/>
  <c r="G324" i="2"/>
  <c r="B325" i="2"/>
  <c r="C325" i="2"/>
  <c r="D325" i="2"/>
  <c r="E325" i="2"/>
  <c r="F325" i="2"/>
  <c r="G325" i="2"/>
  <c r="B326" i="2"/>
  <c r="C326" i="2"/>
  <c r="D326" i="2"/>
  <c r="E326" i="2"/>
  <c r="F326" i="2"/>
  <c r="G326" i="2"/>
  <c r="B327" i="2"/>
  <c r="C327" i="2"/>
  <c r="D327" i="2"/>
  <c r="E327" i="2"/>
  <c r="F327" i="2"/>
  <c r="G327" i="2"/>
  <c r="B328" i="2"/>
  <c r="C328" i="2"/>
  <c r="D328" i="2"/>
  <c r="E328" i="2"/>
  <c r="F328" i="2"/>
  <c r="G328" i="2"/>
  <c r="B329" i="2"/>
  <c r="C329" i="2"/>
  <c r="D329" i="2"/>
  <c r="E329" i="2"/>
  <c r="F329" i="2"/>
  <c r="G329" i="2"/>
  <c r="B330" i="2"/>
  <c r="C330" i="2"/>
  <c r="D330" i="2"/>
  <c r="E330" i="2"/>
  <c r="F330" i="2"/>
  <c r="G330" i="2"/>
  <c r="B331" i="2"/>
  <c r="C331" i="2"/>
  <c r="D331" i="2"/>
  <c r="E331" i="2"/>
  <c r="F331" i="2"/>
  <c r="G331" i="2"/>
  <c r="B332" i="2"/>
  <c r="C332" i="2"/>
  <c r="D332" i="2"/>
  <c r="E332" i="2"/>
  <c r="F332" i="2"/>
  <c r="G332" i="2"/>
  <c r="B333" i="2"/>
  <c r="C333" i="2"/>
  <c r="D333" i="2"/>
  <c r="E333" i="2"/>
  <c r="F333" i="2"/>
  <c r="G333" i="2"/>
  <c r="B334" i="2"/>
  <c r="C334" i="2"/>
  <c r="D334" i="2"/>
  <c r="E334" i="2"/>
  <c r="F334" i="2"/>
  <c r="G334" i="2"/>
  <c r="B335" i="2"/>
  <c r="C335" i="2"/>
  <c r="D335" i="2"/>
  <c r="E335" i="2"/>
  <c r="F335" i="2"/>
  <c r="G335" i="2"/>
  <c r="B336" i="2"/>
  <c r="C336" i="2"/>
  <c r="D336" i="2"/>
  <c r="E336" i="2"/>
  <c r="F336" i="2"/>
  <c r="G336" i="2"/>
  <c r="B337" i="2"/>
  <c r="C337" i="2"/>
  <c r="D337" i="2"/>
  <c r="E337" i="2"/>
  <c r="F337" i="2"/>
  <c r="G337" i="2"/>
  <c r="B338" i="2"/>
  <c r="C338" i="2"/>
  <c r="D338" i="2"/>
  <c r="E338" i="2"/>
  <c r="F338" i="2"/>
  <c r="G338" i="2"/>
  <c r="B339" i="2"/>
  <c r="C339" i="2"/>
  <c r="D339" i="2"/>
  <c r="E339" i="2"/>
  <c r="F339" i="2"/>
  <c r="G339" i="2"/>
  <c r="B340" i="2"/>
  <c r="C340" i="2"/>
  <c r="D340" i="2"/>
  <c r="E340" i="2"/>
  <c r="F340" i="2"/>
  <c r="G340" i="2"/>
  <c r="B341" i="2"/>
  <c r="C341" i="2"/>
  <c r="D341" i="2"/>
  <c r="E341" i="2"/>
  <c r="F341" i="2"/>
  <c r="G341" i="2"/>
  <c r="B342" i="2"/>
  <c r="C342" i="2"/>
  <c r="D342" i="2"/>
  <c r="E342" i="2"/>
  <c r="F342" i="2"/>
  <c r="G342" i="2"/>
  <c r="B343" i="2"/>
  <c r="C343" i="2"/>
  <c r="D343" i="2"/>
  <c r="E343" i="2"/>
  <c r="F343" i="2"/>
  <c r="G343" i="2"/>
  <c r="B344" i="2"/>
  <c r="C344" i="2"/>
  <c r="D344" i="2"/>
  <c r="E344" i="2"/>
  <c r="F344" i="2"/>
  <c r="G344" i="2"/>
  <c r="B345" i="2"/>
  <c r="C345" i="2"/>
  <c r="D345" i="2"/>
  <c r="E345" i="2"/>
  <c r="F345" i="2"/>
  <c r="G345" i="2"/>
  <c r="B346" i="2"/>
  <c r="C346" i="2"/>
  <c r="D346" i="2"/>
  <c r="E346" i="2"/>
  <c r="F346" i="2"/>
  <c r="G346" i="2"/>
  <c r="B347" i="2"/>
  <c r="C347" i="2"/>
  <c r="D347" i="2"/>
  <c r="E347" i="2"/>
  <c r="F347" i="2"/>
  <c r="G347" i="2"/>
  <c r="B348" i="2"/>
  <c r="C348" i="2"/>
  <c r="D348" i="2"/>
  <c r="E348" i="2"/>
  <c r="F348" i="2"/>
  <c r="G348" i="2"/>
  <c r="B349" i="2"/>
  <c r="C349" i="2"/>
  <c r="D349" i="2"/>
  <c r="E349" i="2"/>
  <c r="F349" i="2"/>
  <c r="G349" i="2"/>
  <c r="B350" i="2"/>
  <c r="C350" i="2"/>
  <c r="D350" i="2"/>
  <c r="E350" i="2"/>
  <c r="F350" i="2"/>
  <c r="G350" i="2"/>
  <c r="B351" i="2"/>
  <c r="C351" i="2"/>
  <c r="D351" i="2"/>
  <c r="E351" i="2"/>
  <c r="F351" i="2"/>
  <c r="G351" i="2"/>
  <c r="B352" i="2"/>
  <c r="C352" i="2"/>
  <c r="D352" i="2"/>
  <c r="E352" i="2"/>
  <c r="F352" i="2"/>
  <c r="G352" i="2"/>
  <c r="B353" i="2"/>
  <c r="C353" i="2"/>
  <c r="D353" i="2"/>
  <c r="E353" i="2"/>
  <c r="F353" i="2"/>
  <c r="G353" i="2"/>
  <c r="B354" i="2"/>
  <c r="C354" i="2"/>
  <c r="D354" i="2"/>
  <c r="E354" i="2"/>
  <c r="F354" i="2"/>
  <c r="G354" i="2"/>
  <c r="B355" i="2"/>
  <c r="C355" i="2"/>
  <c r="D355" i="2"/>
  <c r="E355" i="2"/>
  <c r="F355" i="2"/>
  <c r="G355" i="2"/>
  <c r="B356" i="2"/>
  <c r="C356" i="2"/>
  <c r="D356" i="2"/>
  <c r="E356" i="2"/>
  <c r="F356" i="2"/>
  <c r="G356" i="2"/>
  <c r="B357" i="2"/>
  <c r="C357" i="2"/>
  <c r="D357" i="2"/>
  <c r="E357" i="2"/>
  <c r="F357" i="2"/>
  <c r="G357" i="2"/>
  <c r="B358" i="2"/>
  <c r="C358" i="2"/>
  <c r="D358" i="2"/>
  <c r="E358" i="2"/>
  <c r="F358" i="2"/>
  <c r="G358" i="2"/>
  <c r="B359" i="2"/>
  <c r="C359" i="2"/>
  <c r="D359" i="2"/>
  <c r="E359" i="2"/>
  <c r="F359" i="2"/>
  <c r="G359" i="2"/>
  <c r="B360" i="2"/>
  <c r="C360" i="2"/>
  <c r="D360" i="2"/>
  <c r="E360" i="2"/>
  <c r="F360" i="2"/>
  <c r="G360" i="2"/>
  <c r="B361" i="2"/>
  <c r="C361" i="2"/>
  <c r="D361" i="2"/>
  <c r="E361" i="2"/>
  <c r="F361" i="2"/>
  <c r="G361" i="2"/>
  <c r="B362" i="2"/>
  <c r="C362" i="2"/>
  <c r="D362" i="2"/>
  <c r="E362" i="2"/>
  <c r="F362" i="2"/>
  <c r="G362" i="2"/>
  <c r="B363" i="2"/>
  <c r="C363" i="2"/>
  <c r="D363" i="2"/>
  <c r="E363" i="2"/>
  <c r="F363" i="2"/>
  <c r="G363" i="2"/>
  <c r="B364" i="2"/>
  <c r="C364" i="2"/>
  <c r="D364" i="2"/>
  <c r="E364" i="2"/>
  <c r="F364" i="2"/>
  <c r="G364" i="2"/>
  <c r="B365" i="2"/>
  <c r="C365" i="2"/>
  <c r="D365" i="2"/>
  <c r="E365" i="2"/>
  <c r="F365" i="2"/>
  <c r="G365" i="2"/>
  <c r="B366" i="2"/>
  <c r="C366" i="2"/>
  <c r="D366" i="2"/>
  <c r="E366" i="2"/>
  <c r="F366" i="2"/>
  <c r="G366" i="2"/>
  <c r="B367" i="2"/>
  <c r="C367" i="2"/>
  <c r="D367" i="2"/>
  <c r="E367" i="2"/>
  <c r="F367" i="2"/>
  <c r="G367" i="2"/>
  <c r="B368" i="2"/>
  <c r="C368" i="2"/>
  <c r="D368" i="2"/>
  <c r="E368" i="2"/>
  <c r="F368" i="2"/>
  <c r="G368" i="2"/>
  <c r="B369" i="2"/>
  <c r="C369" i="2"/>
  <c r="D369" i="2"/>
  <c r="E369" i="2"/>
  <c r="F369" i="2"/>
  <c r="G369" i="2"/>
  <c r="B370" i="2"/>
  <c r="C370" i="2"/>
  <c r="D370" i="2"/>
  <c r="E370" i="2"/>
  <c r="F370" i="2"/>
  <c r="G370" i="2"/>
  <c r="B371" i="2"/>
  <c r="C371" i="2"/>
  <c r="D371" i="2"/>
  <c r="E371" i="2"/>
  <c r="F371" i="2"/>
  <c r="G371" i="2"/>
  <c r="B372" i="2"/>
  <c r="C372" i="2"/>
  <c r="D372" i="2"/>
  <c r="E372" i="2"/>
  <c r="F372" i="2"/>
  <c r="G372" i="2"/>
  <c r="B373" i="2"/>
  <c r="C373" i="2"/>
  <c r="D373" i="2"/>
  <c r="E373" i="2"/>
  <c r="F373" i="2"/>
  <c r="G373" i="2"/>
  <c r="B374" i="2"/>
  <c r="C374" i="2"/>
  <c r="D374" i="2"/>
  <c r="E374" i="2"/>
  <c r="F374" i="2"/>
  <c r="G374" i="2"/>
  <c r="B375" i="2"/>
  <c r="C375" i="2"/>
  <c r="D375" i="2"/>
  <c r="E375" i="2"/>
  <c r="F375" i="2"/>
  <c r="G375" i="2"/>
  <c r="B376" i="2"/>
  <c r="C376" i="2"/>
  <c r="D376" i="2"/>
  <c r="E376" i="2"/>
  <c r="F376" i="2"/>
  <c r="G376" i="2"/>
  <c r="B377" i="2"/>
  <c r="C377" i="2"/>
  <c r="D377" i="2"/>
  <c r="E377" i="2"/>
  <c r="F377" i="2"/>
  <c r="G377" i="2"/>
  <c r="B378" i="2"/>
  <c r="C378" i="2"/>
  <c r="D378" i="2"/>
  <c r="E378" i="2"/>
  <c r="F378" i="2"/>
  <c r="G378" i="2"/>
  <c r="B379" i="2"/>
  <c r="C379" i="2"/>
  <c r="D379" i="2"/>
  <c r="E379" i="2"/>
  <c r="F379" i="2"/>
  <c r="G379" i="2"/>
  <c r="B380" i="2"/>
  <c r="C380" i="2"/>
  <c r="D380" i="2"/>
  <c r="E380" i="2"/>
  <c r="F380" i="2"/>
  <c r="G380" i="2"/>
  <c r="B381" i="2"/>
  <c r="C381" i="2"/>
  <c r="D381" i="2"/>
  <c r="E381" i="2"/>
  <c r="F381" i="2"/>
  <c r="G381" i="2"/>
  <c r="B382" i="2"/>
  <c r="C382" i="2"/>
  <c r="D382" i="2"/>
  <c r="E382" i="2"/>
  <c r="F382" i="2"/>
  <c r="G382" i="2"/>
  <c r="B383" i="2"/>
  <c r="C383" i="2"/>
  <c r="D383" i="2"/>
  <c r="E383" i="2"/>
  <c r="F383" i="2"/>
  <c r="G383" i="2"/>
  <c r="B384" i="2"/>
  <c r="C384" i="2"/>
  <c r="D384" i="2"/>
  <c r="E384" i="2"/>
  <c r="F384" i="2"/>
  <c r="G384" i="2"/>
  <c r="B385" i="2"/>
  <c r="C385" i="2"/>
  <c r="D385" i="2"/>
  <c r="E385" i="2"/>
  <c r="F385" i="2"/>
  <c r="G385" i="2"/>
  <c r="B386" i="2"/>
  <c r="C386" i="2"/>
  <c r="D386" i="2"/>
  <c r="E386" i="2"/>
  <c r="F386" i="2"/>
  <c r="G386" i="2"/>
  <c r="B387" i="2"/>
  <c r="C387" i="2"/>
  <c r="D387" i="2"/>
  <c r="E387" i="2"/>
  <c r="F387" i="2"/>
  <c r="G387" i="2"/>
  <c r="B388" i="2"/>
  <c r="C388" i="2"/>
  <c r="D388" i="2"/>
  <c r="E388" i="2"/>
  <c r="F388" i="2"/>
  <c r="G388" i="2"/>
  <c r="B389" i="2"/>
  <c r="C389" i="2"/>
  <c r="D389" i="2"/>
  <c r="E389" i="2"/>
  <c r="F389" i="2"/>
  <c r="G389" i="2"/>
  <c r="B390" i="2"/>
  <c r="C390" i="2"/>
  <c r="D390" i="2"/>
  <c r="E390" i="2"/>
  <c r="F390" i="2"/>
  <c r="G390" i="2"/>
  <c r="B391" i="2"/>
  <c r="C391" i="2"/>
  <c r="D391" i="2"/>
  <c r="E391" i="2"/>
  <c r="F391" i="2"/>
  <c r="G391" i="2"/>
  <c r="B392" i="2"/>
  <c r="C392" i="2"/>
  <c r="D392" i="2"/>
  <c r="E392" i="2"/>
  <c r="F392" i="2"/>
  <c r="G392" i="2"/>
  <c r="B393" i="2"/>
  <c r="C393" i="2"/>
  <c r="D393" i="2"/>
  <c r="E393" i="2"/>
  <c r="F393" i="2"/>
  <c r="G393" i="2"/>
  <c r="B394" i="2"/>
  <c r="C394" i="2"/>
  <c r="D394" i="2"/>
  <c r="E394" i="2"/>
  <c r="F394" i="2"/>
  <c r="G394" i="2"/>
  <c r="B395" i="2"/>
  <c r="C395" i="2"/>
  <c r="D395" i="2"/>
  <c r="E395" i="2"/>
  <c r="F395" i="2"/>
  <c r="G395" i="2"/>
  <c r="B396" i="2"/>
  <c r="C396" i="2"/>
  <c r="D396" i="2"/>
  <c r="E396" i="2"/>
  <c r="F396" i="2"/>
  <c r="G396" i="2"/>
  <c r="B397" i="2"/>
  <c r="C397" i="2"/>
  <c r="D397" i="2"/>
  <c r="E397" i="2"/>
  <c r="F397" i="2"/>
  <c r="G397" i="2"/>
  <c r="B398" i="2"/>
  <c r="C398" i="2"/>
  <c r="D398" i="2"/>
  <c r="E398" i="2"/>
  <c r="F398" i="2"/>
  <c r="G398" i="2"/>
  <c r="B399" i="2"/>
  <c r="C399" i="2"/>
  <c r="D399" i="2"/>
  <c r="E399" i="2"/>
  <c r="F399" i="2"/>
  <c r="G399" i="2"/>
  <c r="B400" i="2"/>
  <c r="C400" i="2"/>
  <c r="D400" i="2"/>
  <c r="E400" i="2"/>
  <c r="F400" i="2"/>
  <c r="G400" i="2"/>
  <c r="B401" i="2"/>
  <c r="C401" i="2"/>
  <c r="D401" i="2"/>
  <c r="E401" i="2"/>
  <c r="F401" i="2"/>
  <c r="G401" i="2"/>
  <c r="B402" i="2"/>
  <c r="C402" i="2"/>
  <c r="D402" i="2"/>
  <c r="E402" i="2"/>
  <c r="F402" i="2"/>
  <c r="G402" i="2"/>
  <c r="B403" i="2"/>
  <c r="C403" i="2"/>
  <c r="D403" i="2"/>
  <c r="E403" i="2"/>
  <c r="F403" i="2"/>
  <c r="G403" i="2"/>
  <c r="B404" i="2"/>
  <c r="C404" i="2"/>
  <c r="D404" i="2"/>
  <c r="E404" i="2"/>
  <c r="F404" i="2"/>
  <c r="G404" i="2"/>
  <c r="B405" i="2"/>
  <c r="C405" i="2"/>
  <c r="D405" i="2"/>
  <c r="E405" i="2"/>
  <c r="F405" i="2"/>
  <c r="G405" i="2"/>
  <c r="B406" i="2"/>
  <c r="C406" i="2"/>
  <c r="D406" i="2"/>
  <c r="E406" i="2"/>
  <c r="F406" i="2"/>
  <c r="G406" i="2"/>
  <c r="B407" i="2"/>
  <c r="C407" i="2"/>
  <c r="D407" i="2"/>
  <c r="E407" i="2"/>
  <c r="F407" i="2"/>
  <c r="G407" i="2"/>
  <c r="B408" i="2"/>
  <c r="C408" i="2"/>
  <c r="D408" i="2"/>
  <c r="E408" i="2"/>
  <c r="F408" i="2"/>
  <c r="G408" i="2"/>
  <c r="B409" i="2"/>
  <c r="C409" i="2"/>
  <c r="D409" i="2"/>
  <c r="E409" i="2"/>
  <c r="F409" i="2"/>
  <c r="G409" i="2"/>
  <c r="B410" i="2"/>
  <c r="C410" i="2"/>
  <c r="D410" i="2"/>
  <c r="E410" i="2"/>
  <c r="F410" i="2"/>
  <c r="G410" i="2"/>
  <c r="B411" i="2"/>
  <c r="C411" i="2"/>
  <c r="D411" i="2"/>
  <c r="E411" i="2"/>
  <c r="F411" i="2"/>
  <c r="G411" i="2"/>
  <c r="B412" i="2"/>
  <c r="C412" i="2"/>
  <c r="D412" i="2"/>
  <c r="E412" i="2"/>
  <c r="F412" i="2"/>
  <c r="G412" i="2"/>
  <c r="B413" i="2"/>
  <c r="C413" i="2"/>
  <c r="D413" i="2"/>
  <c r="E413" i="2"/>
  <c r="F413" i="2"/>
  <c r="G413" i="2"/>
  <c r="B414" i="2"/>
  <c r="C414" i="2"/>
  <c r="D414" i="2"/>
  <c r="E414" i="2"/>
  <c r="F414" i="2"/>
  <c r="G414" i="2"/>
  <c r="B415" i="2"/>
  <c r="C415" i="2"/>
  <c r="D415" i="2"/>
  <c r="E415" i="2"/>
  <c r="F415" i="2"/>
  <c r="G415" i="2"/>
  <c r="B416" i="2"/>
  <c r="C416" i="2"/>
  <c r="D416" i="2"/>
  <c r="E416" i="2"/>
  <c r="F416" i="2"/>
  <c r="G416" i="2"/>
  <c r="B417" i="2"/>
  <c r="C417" i="2"/>
  <c r="D417" i="2"/>
  <c r="E417" i="2"/>
  <c r="F417" i="2"/>
  <c r="G417" i="2"/>
  <c r="B418" i="2"/>
  <c r="C418" i="2"/>
  <c r="D418" i="2"/>
  <c r="E418" i="2"/>
  <c r="F418" i="2"/>
  <c r="G418" i="2"/>
  <c r="B419" i="2"/>
  <c r="C419" i="2"/>
  <c r="D419" i="2"/>
  <c r="E419" i="2"/>
  <c r="F419" i="2"/>
  <c r="G419" i="2"/>
  <c r="B420" i="2"/>
  <c r="C420" i="2"/>
  <c r="D420" i="2"/>
  <c r="E420" i="2"/>
  <c r="F420" i="2"/>
  <c r="G420" i="2"/>
  <c r="B421" i="2"/>
  <c r="C421" i="2"/>
  <c r="D421" i="2"/>
  <c r="E421" i="2"/>
  <c r="F421" i="2"/>
  <c r="G421" i="2"/>
  <c r="B422" i="2"/>
  <c r="C422" i="2"/>
  <c r="D422" i="2"/>
  <c r="E422" i="2"/>
  <c r="F422" i="2"/>
  <c r="G422" i="2"/>
  <c r="B423" i="2"/>
  <c r="C423" i="2"/>
  <c r="D423" i="2"/>
  <c r="E423" i="2"/>
  <c r="F423" i="2"/>
  <c r="G423" i="2"/>
  <c r="B424" i="2"/>
  <c r="C424" i="2"/>
  <c r="D424" i="2"/>
  <c r="E424" i="2"/>
  <c r="F424" i="2"/>
  <c r="G424" i="2"/>
  <c r="B425" i="2"/>
  <c r="C425" i="2"/>
  <c r="D425" i="2"/>
  <c r="E425" i="2"/>
  <c r="F425" i="2"/>
  <c r="G425" i="2"/>
  <c r="B426" i="2"/>
  <c r="C426" i="2"/>
  <c r="D426" i="2"/>
  <c r="E426" i="2"/>
  <c r="F426" i="2"/>
  <c r="G426" i="2"/>
  <c r="B427" i="2"/>
  <c r="C427" i="2"/>
  <c r="D427" i="2"/>
  <c r="E427" i="2"/>
  <c r="F427" i="2"/>
  <c r="G427" i="2"/>
  <c r="B428" i="2"/>
  <c r="C428" i="2"/>
  <c r="D428" i="2"/>
  <c r="E428" i="2"/>
  <c r="F428" i="2"/>
  <c r="G428" i="2"/>
  <c r="B429" i="2"/>
  <c r="C429" i="2"/>
  <c r="D429" i="2"/>
  <c r="E429" i="2"/>
  <c r="F429" i="2"/>
  <c r="G429" i="2"/>
  <c r="B430" i="2"/>
  <c r="C430" i="2"/>
  <c r="D430" i="2"/>
  <c r="E430" i="2"/>
  <c r="F430" i="2"/>
  <c r="G430" i="2"/>
  <c r="B431" i="2"/>
  <c r="C431" i="2"/>
  <c r="D431" i="2"/>
  <c r="E431" i="2"/>
  <c r="F431" i="2"/>
  <c r="G431" i="2"/>
  <c r="B432" i="2"/>
  <c r="C432" i="2"/>
  <c r="D432" i="2"/>
  <c r="E432" i="2"/>
  <c r="F432" i="2"/>
  <c r="G432" i="2"/>
  <c r="B433" i="2"/>
  <c r="C433" i="2"/>
  <c r="D433" i="2"/>
  <c r="E433" i="2"/>
  <c r="F433" i="2"/>
  <c r="G433" i="2"/>
  <c r="B434" i="2"/>
  <c r="C434" i="2"/>
  <c r="D434" i="2"/>
  <c r="E434" i="2"/>
  <c r="F434" i="2"/>
  <c r="G434" i="2"/>
  <c r="B435" i="2"/>
  <c r="C435" i="2"/>
  <c r="D435" i="2"/>
  <c r="E435" i="2"/>
  <c r="F435" i="2"/>
  <c r="G435" i="2"/>
  <c r="B436" i="2"/>
  <c r="C436" i="2"/>
  <c r="D436" i="2"/>
  <c r="E436" i="2"/>
  <c r="F436" i="2"/>
  <c r="G436" i="2"/>
  <c r="B437" i="2"/>
  <c r="C437" i="2"/>
  <c r="D437" i="2"/>
  <c r="E437" i="2"/>
  <c r="F437" i="2"/>
  <c r="G437" i="2"/>
  <c r="B438" i="2"/>
  <c r="C438" i="2"/>
  <c r="D438" i="2"/>
  <c r="E438" i="2"/>
  <c r="F438" i="2"/>
  <c r="G438" i="2"/>
  <c r="B439" i="2"/>
  <c r="C439" i="2"/>
  <c r="D439" i="2"/>
  <c r="E439" i="2"/>
  <c r="F439" i="2"/>
  <c r="G439" i="2"/>
  <c r="B440" i="2"/>
  <c r="C440" i="2"/>
  <c r="D440" i="2"/>
  <c r="E440" i="2"/>
  <c r="F440" i="2"/>
  <c r="G440" i="2"/>
  <c r="B441" i="2"/>
  <c r="C441" i="2"/>
  <c r="D441" i="2"/>
  <c r="E441" i="2"/>
  <c r="F441" i="2"/>
  <c r="G441" i="2"/>
  <c r="B442" i="2"/>
  <c r="C442" i="2"/>
  <c r="D442" i="2"/>
  <c r="E442" i="2"/>
  <c r="F442" i="2"/>
  <c r="G442" i="2"/>
  <c r="B443" i="2"/>
  <c r="C443" i="2"/>
  <c r="D443" i="2"/>
  <c r="E443" i="2"/>
  <c r="F443" i="2"/>
  <c r="G443" i="2"/>
  <c r="B444" i="2"/>
  <c r="C444" i="2"/>
  <c r="D444" i="2"/>
  <c r="E444" i="2"/>
  <c r="F444" i="2"/>
  <c r="G444" i="2"/>
  <c r="B445" i="2"/>
  <c r="C445" i="2"/>
  <c r="D445" i="2"/>
  <c r="E445" i="2"/>
  <c r="F445" i="2"/>
  <c r="G445" i="2"/>
  <c r="B446" i="2"/>
  <c r="C446" i="2"/>
  <c r="D446" i="2"/>
  <c r="E446" i="2"/>
  <c r="F446" i="2"/>
  <c r="G446" i="2"/>
  <c r="B447" i="2"/>
  <c r="C447" i="2"/>
  <c r="D447" i="2"/>
  <c r="E447" i="2"/>
  <c r="F447" i="2"/>
  <c r="G447" i="2"/>
  <c r="B448" i="2"/>
  <c r="C448" i="2"/>
  <c r="D448" i="2"/>
  <c r="E448" i="2"/>
  <c r="F448" i="2"/>
  <c r="G448" i="2"/>
  <c r="B449" i="2"/>
  <c r="C449" i="2"/>
  <c r="D449" i="2"/>
  <c r="E449" i="2"/>
  <c r="F449" i="2"/>
  <c r="G449" i="2"/>
  <c r="B450" i="2"/>
  <c r="C450" i="2"/>
  <c r="D450" i="2"/>
  <c r="E450" i="2"/>
  <c r="F450" i="2"/>
  <c r="G450" i="2"/>
  <c r="B451" i="2"/>
  <c r="C451" i="2"/>
  <c r="D451" i="2"/>
  <c r="E451" i="2"/>
  <c r="F451" i="2"/>
  <c r="G451" i="2"/>
  <c r="B452" i="2"/>
  <c r="C452" i="2"/>
  <c r="D452" i="2"/>
  <c r="E452" i="2"/>
  <c r="F452" i="2"/>
  <c r="G452" i="2"/>
  <c r="B453" i="2"/>
  <c r="C453" i="2"/>
  <c r="D453" i="2"/>
  <c r="E453" i="2"/>
  <c r="F453" i="2"/>
  <c r="G453" i="2"/>
  <c r="B454" i="2"/>
  <c r="C454" i="2"/>
  <c r="D454" i="2"/>
  <c r="E454" i="2"/>
  <c r="F454" i="2"/>
  <c r="G454" i="2"/>
  <c r="B455" i="2"/>
  <c r="C455" i="2"/>
  <c r="D455" i="2"/>
  <c r="E455" i="2"/>
  <c r="F455" i="2"/>
  <c r="G455" i="2"/>
  <c r="B456" i="2"/>
  <c r="C456" i="2"/>
  <c r="D456" i="2"/>
  <c r="E456" i="2"/>
  <c r="F456" i="2"/>
  <c r="G456" i="2"/>
  <c r="B457" i="2"/>
  <c r="C457" i="2"/>
  <c r="D457" i="2"/>
  <c r="E457" i="2"/>
  <c r="F457" i="2"/>
  <c r="G457" i="2"/>
  <c r="B458" i="2"/>
  <c r="C458" i="2"/>
  <c r="D458" i="2"/>
  <c r="E458" i="2"/>
  <c r="F458" i="2"/>
  <c r="G458" i="2"/>
  <c r="B459" i="2"/>
  <c r="C459" i="2"/>
  <c r="D459" i="2"/>
  <c r="E459" i="2"/>
  <c r="F459" i="2"/>
  <c r="G459" i="2"/>
  <c r="B460" i="2"/>
  <c r="C460" i="2"/>
  <c r="D460" i="2"/>
  <c r="E460" i="2"/>
  <c r="F460" i="2"/>
  <c r="G460" i="2"/>
  <c r="B461" i="2"/>
  <c r="C461" i="2"/>
  <c r="D461" i="2"/>
  <c r="E461" i="2"/>
  <c r="F461" i="2"/>
  <c r="G461" i="2"/>
  <c r="B462" i="2"/>
  <c r="C462" i="2"/>
  <c r="D462" i="2"/>
  <c r="E462" i="2"/>
  <c r="F462" i="2"/>
  <c r="G462" i="2"/>
  <c r="B463" i="2"/>
  <c r="C463" i="2"/>
  <c r="D463" i="2"/>
  <c r="E463" i="2"/>
  <c r="F463" i="2"/>
  <c r="G463" i="2"/>
  <c r="B464" i="2"/>
  <c r="C464" i="2"/>
  <c r="D464" i="2"/>
  <c r="E464" i="2"/>
  <c r="F464" i="2"/>
  <c r="G464" i="2"/>
  <c r="B465" i="2"/>
  <c r="C465" i="2"/>
  <c r="D465" i="2"/>
  <c r="E465" i="2"/>
  <c r="F465" i="2"/>
  <c r="G465" i="2"/>
  <c r="B466" i="2"/>
  <c r="C466" i="2"/>
  <c r="D466" i="2"/>
  <c r="E466" i="2"/>
  <c r="F466" i="2"/>
  <c r="G466" i="2"/>
  <c r="B467" i="2"/>
  <c r="C467" i="2"/>
  <c r="D467" i="2"/>
  <c r="E467" i="2"/>
  <c r="F467" i="2"/>
  <c r="G467" i="2"/>
  <c r="B468" i="2"/>
  <c r="C468" i="2"/>
  <c r="D468" i="2"/>
  <c r="E468" i="2"/>
  <c r="F468" i="2"/>
  <c r="G468" i="2"/>
  <c r="B469" i="2"/>
  <c r="C469" i="2"/>
  <c r="D469" i="2"/>
  <c r="E469" i="2"/>
  <c r="F469" i="2"/>
  <c r="G469" i="2"/>
  <c r="B470" i="2"/>
  <c r="C470" i="2"/>
  <c r="D470" i="2"/>
  <c r="E470" i="2"/>
  <c r="F470" i="2"/>
  <c r="G470" i="2"/>
  <c r="B471" i="2"/>
  <c r="C471" i="2"/>
  <c r="D471" i="2"/>
  <c r="E471" i="2"/>
  <c r="F471" i="2"/>
  <c r="G471" i="2"/>
  <c r="B472" i="2"/>
  <c r="C472" i="2"/>
  <c r="D472" i="2"/>
  <c r="E472" i="2"/>
  <c r="F472" i="2"/>
  <c r="G472" i="2"/>
  <c r="B473" i="2"/>
  <c r="C473" i="2"/>
  <c r="D473" i="2"/>
  <c r="E473" i="2"/>
  <c r="F473" i="2"/>
  <c r="G473" i="2"/>
  <c r="B474" i="2"/>
  <c r="C474" i="2"/>
  <c r="D474" i="2"/>
  <c r="E474" i="2"/>
  <c r="F474" i="2"/>
  <c r="G474" i="2"/>
  <c r="B475" i="2"/>
  <c r="C475" i="2"/>
  <c r="D475" i="2"/>
  <c r="E475" i="2"/>
  <c r="F475" i="2"/>
  <c r="G475" i="2"/>
  <c r="B476" i="2"/>
  <c r="C476" i="2"/>
  <c r="D476" i="2"/>
  <c r="E476" i="2"/>
  <c r="F476" i="2"/>
  <c r="G476" i="2"/>
  <c r="B477" i="2"/>
  <c r="C477" i="2"/>
  <c r="D477" i="2"/>
  <c r="E477" i="2"/>
  <c r="F477" i="2"/>
  <c r="G477" i="2"/>
  <c r="B478" i="2"/>
  <c r="C478" i="2"/>
  <c r="D478" i="2"/>
  <c r="E478" i="2"/>
  <c r="F478" i="2"/>
  <c r="G478" i="2"/>
  <c r="B479" i="2"/>
  <c r="C479" i="2"/>
  <c r="D479" i="2"/>
  <c r="E479" i="2"/>
  <c r="F479" i="2"/>
  <c r="G479" i="2"/>
  <c r="B480" i="2"/>
  <c r="C480" i="2"/>
  <c r="D480" i="2"/>
  <c r="E480" i="2"/>
  <c r="F480" i="2"/>
  <c r="G480" i="2"/>
  <c r="B481" i="2"/>
  <c r="C481" i="2"/>
  <c r="D481" i="2"/>
  <c r="E481" i="2"/>
  <c r="F481" i="2"/>
  <c r="G481" i="2"/>
  <c r="B482" i="2"/>
  <c r="C482" i="2"/>
  <c r="D482" i="2"/>
  <c r="E482" i="2"/>
  <c r="F482" i="2"/>
  <c r="G482" i="2"/>
  <c r="B483" i="2"/>
  <c r="C483" i="2"/>
  <c r="D483" i="2"/>
  <c r="E483" i="2"/>
  <c r="F483" i="2"/>
  <c r="G483" i="2"/>
  <c r="B484" i="2"/>
  <c r="C484" i="2"/>
  <c r="D484" i="2"/>
  <c r="E484" i="2"/>
  <c r="F484" i="2"/>
  <c r="G484" i="2"/>
  <c r="B485" i="2"/>
  <c r="C485" i="2"/>
  <c r="D485" i="2"/>
  <c r="E485" i="2"/>
  <c r="F485" i="2"/>
  <c r="G485" i="2"/>
  <c r="B486" i="2"/>
  <c r="C486" i="2"/>
  <c r="D486" i="2"/>
  <c r="E486" i="2"/>
  <c r="F486" i="2"/>
  <c r="G486" i="2"/>
  <c r="B487" i="2"/>
  <c r="C487" i="2"/>
  <c r="D487" i="2"/>
  <c r="E487" i="2"/>
  <c r="F487" i="2"/>
  <c r="G487" i="2"/>
  <c r="B488" i="2"/>
  <c r="C488" i="2"/>
  <c r="D488" i="2"/>
  <c r="E488" i="2"/>
  <c r="F488" i="2"/>
  <c r="G488" i="2"/>
  <c r="B489" i="2"/>
  <c r="C489" i="2"/>
  <c r="D489" i="2"/>
  <c r="E489" i="2"/>
  <c r="F489" i="2"/>
  <c r="G489" i="2"/>
  <c r="B490" i="2"/>
  <c r="C490" i="2"/>
  <c r="D490" i="2"/>
  <c r="E490" i="2"/>
  <c r="F490" i="2"/>
  <c r="G490" i="2"/>
  <c r="B491" i="2"/>
  <c r="C491" i="2"/>
  <c r="D491" i="2"/>
  <c r="E491" i="2"/>
  <c r="F491" i="2"/>
  <c r="G491" i="2"/>
  <c r="B492" i="2"/>
  <c r="C492" i="2"/>
  <c r="D492" i="2"/>
  <c r="E492" i="2"/>
  <c r="F492" i="2"/>
  <c r="G492" i="2"/>
  <c r="B493" i="2"/>
  <c r="C493" i="2"/>
  <c r="D493" i="2"/>
  <c r="E493" i="2"/>
  <c r="F493" i="2"/>
  <c r="G493" i="2"/>
  <c r="B494" i="2"/>
  <c r="C494" i="2"/>
  <c r="D494" i="2"/>
  <c r="E494" i="2"/>
  <c r="F494" i="2"/>
  <c r="G494" i="2"/>
  <c r="B495" i="2"/>
  <c r="C495" i="2"/>
  <c r="D495" i="2"/>
  <c r="E495" i="2"/>
  <c r="F495" i="2"/>
  <c r="G495" i="2"/>
  <c r="B496" i="2"/>
  <c r="C496" i="2"/>
  <c r="D496" i="2"/>
  <c r="E496" i="2"/>
  <c r="F496" i="2"/>
  <c r="G496" i="2"/>
  <c r="C485" i="1"/>
  <c r="B497" i="2"/>
  <c r="C497" i="2"/>
  <c r="D497" i="2"/>
  <c r="E497" i="2"/>
  <c r="F497" i="2"/>
  <c r="G497" i="2"/>
  <c r="C486" i="1"/>
  <c r="B498" i="2"/>
  <c r="C498" i="2"/>
  <c r="D498" i="2"/>
  <c r="E498" i="2"/>
  <c r="F498" i="2"/>
  <c r="G498" i="2"/>
  <c r="C487" i="1"/>
  <c r="B499" i="2"/>
  <c r="C499" i="2"/>
  <c r="D499" i="2"/>
  <c r="E499" i="2"/>
  <c r="F499" i="2"/>
  <c r="G499" i="2"/>
  <c r="C488" i="1"/>
  <c r="B500" i="2"/>
  <c r="C500" i="2"/>
  <c r="D500" i="2"/>
  <c r="E500" i="2"/>
  <c r="F500" i="2"/>
  <c r="G500" i="2"/>
  <c r="C489" i="1"/>
  <c r="B501" i="2"/>
  <c r="C501" i="2"/>
  <c r="D501" i="2"/>
  <c r="E501" i="2"/>
  <c r="F501" i="2"/>
  <c r="G501" i="2"/>
  <c r="C490" i="1"/>
  <c r="B502" i="2"/>
  <c r="C502" i="2"/>
  <c r="D502" i="2"/>
  <c r="E502" i="2"/>
  <c r="F502" i="2"/>
  <c r="G502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E485" i="1" a="1"/>
  <c r="E485" i="1"/>
  <c r="G485" i="1"/>
  <c r="E486" i="1" a="1"/>
  <c r="E486" i="1"/>
  <c r="G486" i="1"/>
  <c r="E487" i="1" a="1"/>
  <c r="E487" i="1"/>
  <c r="G487" i="1"/>
  <c r="E488" i="1" a="1"/>
  <c r="E488" i="1"/>
  <c r="G488" i="1"/>
  <c r="E489" i="1" a="1"/>
  <c r="E489" i="1"/>
  <c r="G489" i="1"/>
  <c r="E490" i="1" a="1"/>
  <c r="E490" i="1"/>
  <c r="G490" i="1"/>
  <c r="E491" i="1" a="1"/>
  <c r="E491" i="1"/>
  <c r="G491" i="1"/>
  <c r="E492" i="1" a="1"/>
  <c r="E492" i="1"/>
  <c r="G492" i="1"/>
</calcChain>
</file>

<file path=xl/sharedStrings.xml><?xml version="1.0" encoding="utf-8"?>
<sst xmlns="http://schemas.openxmlformats.org/spreadsheetml/2006/main" count="8756" uniqueCount="996">
  <si>
    <t>Ticker</t>
  </si>
  <si>
    <t>Company Name</t>
  </si>
  <si>
    <t>Sector</t>
  </si>
  <si>
    <t>Enterprise Value Per Invested Capital all (ones) - Current/TTM</t>
  </si>
  <si>
    <t>ROIC (Return On Invested Capital) all (%) - Current/TTM</t>
  </si>
  <si>
    <t>A</t>
  </si>
  <si>
    <t>Agilent Technologies, Inc.</t>
  </si>
  <si>
    <t>Information Technology</t>
  </si>
  <si>
    <t>AA</t>
  </si>
  <si>
    <t>Alcoa Inc.</t>
  </si>
  <si>
    <t>Materials</t>
  </si>
  <si>
    <t>AAL</t>
  </si>
  <si>
    <t>American Airlines Group</t>
  </si>
  <si>
    <t>Industrials</t>
  </si>
  <si>
    <t>AAPL</t>
  </si>
  <si>
    <t>Apple Inc.</t>
  </si>
  <si>
    <t>ABBV</t>
  </si>
  <si>
    <t>AbbVie, Inc.</t>
  </si>
  <si>
    <t>Health Care</t>
  </si>
  <si>
    <t>ABC</t>
  </si>
  <si>
    <t>AmerisourceBergen Corporation</t>
  </si>
  <si>
    <t>ABT</t>
  </si>
  <si>
    <t>Abbott Laboratories</t>
  </si>
  <si>
    <t>ACN</t>
  </si>
  <si>
    <t>Accenture, PLC</t>
  </si>
  <si>
    <t>ADBE</t>
  </si>
  <si>
    <t>Adobe Systems, Inc.</t>
  </si>
  <si>
    <t>ADI</t>
  </si>
  <si>
    <t>Analog Devices, Inc.</t>
  </si>
  <si>
    <t>ADM</t>
  </si>
  <si>
    <t>Archer Daniels Midland Company</t>
  </si>
  <si>
    <t>Consumer Staples</t>
  </si>
  <si>
    <t>ADP</t>
  </si>
  <si>
    <t>Automatic Data Processing, Inc.</t>
  </si>
  <si>
    <t>ADS</t>
  </si>
  <si>
    <t>Alliance Data Systems Corp</t>
  </si>
  <si>
    <t>ADSK</t>
  </si>
  <si>
    <t>Autodesk Inc.</t>
  </si>
  <si>
    <t>ADT</t>
  </si>
  <si>
    <t>ADT Corporation</t>
  </si>
  <si>
    <t>Consumer Discretionary</t>
  </si>
  <si>
    <t>AEE</t>
  </si>
  <si>
    <t>Ameren Corporation</t>
  </si>
  <si>
    <t>Utilities</t>
  </si>
  <si>
    <t>AEP</t>
  </si>
  <si>
    <t>American Electric Power Co, Inc.</t>
  </si>
  <si>
    <t>AES</t>
  </si>
  <si>
    <t>The AES Corp</t>
  </si>
  <si>
    <t>AET</t>
  </si>
  <si>
    <t>Aetna Inc.</t>
  </si>
  <si>
    <t>AFL</t>
  </si>
  <si>
    <t>AFLAC Inc.</t>
  </si>
  <si>
    <t>Financials</t>
  </si>
  <si>
    <t>AGN</t>
  </si>
  <si>
    <t>Allergan PLC</t>
  </si>
  <si>
    <t>AIG</t>
  </si>
  <si>
    <t>American International Group, Inc.</t>
  </si>
  <si>
    <t>AIV</t>
  </si>
  <si>
    <t>Apartment Investment &amp; Management Company</t>
  </si>
  <si>
    <t>AIZ</t>
  </si>
  <si>
    <t>Assurant Inc.</t>
  </si>
  <si>
    <t>AKAM</t>
  </si>
  <si>
    <t>Akamai Technologies, Inc.</t>
  </si>
  <si>
    <t>ALL</t>
  </si>
  <si>
    <t>The Allstate Corp</t>
  </si>
  <si>
    <t>ALLE</t>
  </si>
  <si>
    <t>Allegion, PLC</t>
  </si>
  <si>
    <t>ALXN</t>
  </si>
  <si>
    <t>Alexion Pharmaceuticals, Inc.</t>
  </si>
  <si>
    <t>AMAT</t>
  </si>
  <si>
    <t>Applied Materials, Inc.</t>
  </si>
  <si>
    <t>AME</t>
  </si>
  <si>
    <t>AMETEK Inc.</t>
  </si>
  <si>
    <t>AMG</t>
  </si>
  <si>
    <t>Affiliated Managers Group, Inc.</t>
  </si>
  <si>
    <t>AMGN</t>
  </si>
  <si>
    <t>Amgen Inc.</t>
  </si>
  <si>
    <t>AMP</t>
  </si>
  <si>
    <t>Ameriprise Financial, Inc.</t>
  </si>
  <si>
    <t>AMT</t>
  </si>
  <si>
    <t>American Tower Corp</t>
  </si>
  <si>
    <t>Telecom Services</t>
  </si>
  <si>
    <t>AMZN</t>
  </si>
  <si>
    <t>Amazon.com Inc.</t>
  </si>
  <si>
    <t>AN</t>
  </si>
  <si>
    <t>AutoNation Inc.</t>
  </si>
  <si>
    <t>ANTM</t>
  </si>
  <si>
    <t>Anthem, Inc.</t>
  </si>
  <si>
    <t>AON</t>
  </si>
  <si>
    <t>Aon, PLC</t>
  </si>
  <si>
    <t>APA</t>
  </si>
  <si>
    <t>Apache Corporation</t>
  </si>
  <si>
    <t>Energy</t>
  </si>
  <si>
    <t>APC</t>
  </si>
  <si>
    <t>Anadarko Petroleum Corp</t>
  </si>
  <si>
    <t>APD</t>
  </si>
  <si>
    <t>Air Products &amp; Chemicals, Inc.</t>
  </si>
  <si>
    <t>APH</t>
  </si>
  <si>
    <t>Amphenol Corporation</t>
  </si>
  <si>
    <t>ARG</t>
  </si>
  <si>
    <t>Airgas Inc.</t>
  </si>
  <si>
    <t>ATI</t>
  </si>
  <si>
    <t>Allegheny Technologies, Inc.</t>
  </si>
  <si>
    <t>AVB</t>
  </si>
  <si>
    <t>AvalonBay Communities, Inc.</t>
  </si>
  <si>
    <t>AVGO</t>
  </si>
  <si>
    <t>AVY</t>
  </si>
  <si>
    <t>Avery Dennison Corp</t>
  </si>
  <si>
    <t>AXP</t>
  </si>
  <si>
    <t>American Express Company</t>
  </si>
  <si>
    <t>AZO</t>
  </si>
  <si>
    <t>AutoZone Inc.</t>
  </si>
  <si>
    <t>BA</t>
  </si>
  <si>
    <t>The Boeing Company</t>
  </si>
  <si>
    <t>BAC</t>
  </si>
  <si>
    <t>Bank of America Corp</t>
  </si>
  <si>
    <t>BAX</t>
  </si>
  <si>
    <t>Baxter International, Inc.</t>
  </si>
  <si>
    <t>BBBY</t>
  </si>
  <si>
    <t>Bed Bath &amp; Beyond, Inc.</t>
  </si>
  <si>
    <t>BBT</t>
  </si>
  <si>
    <t>BB&amp;T Corporation</t>
  </si>
  <si>
    <t>BBY</t>
  </si>
  <si>
    <t>Best Buy Co, Inc.</t>
  </si>
  <si>
    <t>BCR</t>
  </si>
  <si>
    <t>C.R. Bard, Inc.</t>
  </si>
  <si>
    <t>BDX</t>
  </si>
  <si>
    <t>Becton Dickinson &amp; Company</t>
  </si>
  <si>
    <t>BEN</t>
  </si>
  <si>
    <t>Franklin Resources Inc.</t>
  </si>
  <si>
    <t>BF.B</t>
  </si>
  <si>
    <t>Brown-Forman Corporation</t>
  </si>
  <si>
    <t>BHI</t>
  </si>
  <si>
    <t>Baker Hughes, Inc.</t>
  </si>
  <si>
    <t>BIIB</t>
  </si>
  <si>
    <t>Biogen, Inc.</t>
  </si>
  <si>
    <t>BK</t>
  </si>
  <si>
    <t>The Bank of New York Mellon Corp</t>
  </si>
  <si>
    <t>BLK</t>
  </si>
  <si>
    <t>BlackRock Inc.</t>
  </si>
  <si>
    <t>BLL</t>
  </si>
  <si>
    <t>Ball Corporation</t>
  </si>
  <si>
    <t>BMY</t>
  </si>
  <si>
    <t>Bristol Myers Squibb Company</t>
  </si>
  <si>
    <t>BSX</t>
  </si>
  <si>
    <t>Boston Scientific Corp</t>
  </si>
  <si>
    <t>BWA</t>
  </si>
  <si>
    <t>BorgWarner Inc.</t>
  </si>
  <si>
    <t>BXP</t>
  </si>
  <si>
    <t>Boston Properties, Inc.</t>
  </si>
  <si>
    <t>C</t>
  </si>
  <si>
    <t>Citigroup Inc.</t>
  </si>
  <si>
    <t>CA</t>
  </si>
  <si>
    <t>CA Inc.</t>
  </si>
  <si>
    <t>CAG</t>
  </si>
  <si>
    <t>ConAgra Foods, Inc.</t>
  </si>
  <si>
    <t>CAH</t>
  </si>
  <si>
    <t>Cardinal Health, Inc.</t>
  </si>
  <si>
    <t>CAM</t>
  </si>
  <si>
    <t>Cameron International Corp</t>
  </si>
  <si>
    <t>CAT</t>
  </si>
  <si>
    <t>Caterpillar Inc.</t>
  </si>
  <si>
    <t>CB</t>
  </si>
  <si>
    <t>The Chubb Corporation</t>
  </si>
  <si>
    <t>CBG</t>
  </si>
  <si>
    <t>CBRE Group, Inc.</t>
  </si>
  <si>
    <t>CBS</t>
  </si>
  <si>
    <t>CBS Corporation</t>
  </si>
  <si>
    <t>CCE</t>
  </si>
  <si>
    <t>Coca-Cola Enterprises, Inc.</t>
  </si>
  <si>
    <t>CCI</t>
  </si>
  <si>
    <t>Crown Castle International Corp</t>
  </si>
  <si>
    <t>CCL</t>
  </si>
  <si>
    <t>Carnival Corporation</t>
  </si>
  <si>
    <t>CELG</t>
  </si>
  <si>
    <t>Celgene Corporation</t>
  </si>
  <si>
    <t>CERN</t>
  </si>
  <si>
    <t>Cerner Corporation</t>
  </si>
  <si>
    <t>CF</t>
  </si>
  <si>
    <t>CF Industries Holdings, Inc.</t>
  </si>
  <si>
    <t>CHK</t>
  </si>
  <si>
    <t>Chesapeake Energy Corp</t>
  </si>
  <si>
    <t>CHRW</t>
  </si>
  <si>
    <t>C.H. Robinson Worldwide, Inc.</t>
  </si>
  <si>
    <t>CI</t>
  </si>
  <si>
    <t>CIGNA Corporation</t>
  </si>
  <si>
    <t>CINF</t>
  </si>
  <si>
    <t>Cincinnati Financial Corp</t>
  </si>
  <si>
    <t>CL</t>
  </si>
  <si>
    <t>Colgate-Palmolive Company</t>
  </si>
  <si>
    <t>CLX</t>
  </si>
  <si>
    <t>The Clorox Company</t>
  </si>
  <si>
    <t>CMA</t>
  </si>
  <si>
    <t>Comerica Inc.</t>
  </si>
  <si>
    <t>CMCSA</t>
  </si>
  <si>
    <t>Comcast Corporation</t>
  </si>
  <si>
    <t>CME</t>
  </si>
  <si>
    <t>CME Group, Inc.</t>
  </si>
  <si>
    <t>CMG</t>
  </si>
  <si>
    <t>Chipotle Mexican Grill, Inc.</t>
  </si>
  <si>
    <t>CMI</t>
  </si>
  <si>
    <t>Cummins Inc.</t>
  </si>
  <si>
    <t>CMS</t>
  </si>
  <si>
    <t>CMS Energy Corp</t>
  </si>
  <si>
    <t>CNP</t>
  </si>
  <si>
    <t>CenterPoint Energy, Inc.</t>
  </si>
  <si>
    <t>CNX</t>
  </si>
  <si>
    <t>CONSOL Energy, Inc.</t>
  </si>
  <si>
    <t>COF</t>
  </si>
  <si>
    <t>Capital One Financial Corp</t>
  </si>
  <si>
    <t>COG</t>
  </si>
  <si>
    <t>Cabot Oil &amp; Gas Corp</t>
  </si>
  <si>
    <t>COH</t>
  </si>
  <si>
    <t>Coach Inc.</t>
  </si>
  <si>
    <t>COL</t>
  </si>
  <si>
    <t>Rockwell Collins, Inc.</t>
  </si>
  <si>
    <t>COP</t>
  </si>
  <si>
    <t>ConocoPhillips</t>
  </si>
  <si>
    <t>COST</t>
  </si>
  <si>
    <t>Costco Wholesale Corp</t>
  </si>
  <si>
    <t>CPB</t>
  </si>
  <si>
    <t>Campbell Soup Company</t>
  </si>
  <si>
    <t>CRM</t>
  </si>
  <si>
    <t>salesforce.com Inc.</t>
  </si>
  <si>
    <t>CSC</t>
  </si>
  <si>
    <t>Computer Sciences Corp</t>
  </si>
  <si>
    <t>CSCO</t>
  </si>
  <si>
    <t>Cisco Systems, Inc.</t>
  </si>
  <si>
    <t>CSX</t>
  </si>
  <si>
    <t>CSX Corporation</t>
  </si>
  <si>
    <t>CTAS</t>
  </si>
  <si>
    <t>Cintas Corporation</t>
  </si>
  <si>
    <t>CTL</t>
  </si>
  <si>
    <t>CenturyLink Inc.</t>
  </si>
  <si>
    <t>CTSH</t>
  </si>
  <si>
    <t>Cognizant Technology Solutions Corp</t>
  </si>
  <si>
    <t>CTXS</t>
  </si>
  <si>
    <t>Citrix Systems, Inc.</t>
  </si>
  <si>
    <t>CVC</t>
  </si>
  <si>
    <t>Cablevision Systems Corp</t>
  </si>
  <si>
    <t>CVS</t>
  </si>
  <si>
    <t>CVS Health Corp</t>
  </si>
  <si>
    <t>CVX</t>
  </si>
  <si>
    <t>Chevron Corporation</t>
  </si>
  <si>
    <t>D</t>
  </si>
  <si>
    <t>Dominion Resources, Inc.</t>
  </si>
  <si>
    <t>DAL</t>
  </si>
  <si>
    <t>Delta Air Lines, Inc.</t>
  </si>
  <si>
    <t>DD</t>
  </si>
  <si>
    <t>E.I. Dupont de Nemours &amp; Company</t>
  </si>
  <si>
    <t>DE</t>
  </si>
  <si>
    <t>Deere &amp; Company</t>
  </si>
  <si>
    <t>DFS</t>
  </si>
  <si>
    <t>Discover Financial Services</t>
  </si>
  <si>
    <t>DG</t>
  </si>
  <si>
    <t>Dollar General Corp</t>
  </si>
  <si>
    <t>DGX</t>
  </si>
  <si>
    <t>Quest Diagnostics, Inc.</t>
  </si>
  <si>
    <t>DHI</t>
  </si>
  <si>
    <t>D.R. Horton, Inc.</t>
  </si>
  <si>
    <t>DHR</t>
  </si>
  <si>
    <t>Danaher Corporation</t>
  </si>
  <si>
    <t>DIS</t>
  </si>
  <si>
    <t>The Walt Disney Company</t>
  </si>
  <si>
    <t>DISCA</t>
  </si>
  <si>
    <t>Discovery Communications, Inc.</t>
  </si>
  <si>
    <t>DLPH</t>
  </si>
  <si>
    <t>Delphi Automotive, PLC</t>
  </si>
  <si>
    <t>DLTR</t>
  </si>
  <si>
    <t>Dollar Tree, Inc.</t>
  </si>
  <si>
    <t>DNB</t>
  </si>
  <si>
    <t>The Dun &amp; Bradstreet Corp</t>
  </si>
  <si>
    <t>DO</t>
  </si>
  <si>
    <t>Diamond Offshore Drilling, Inc.</t>
  </si>
  <si>
    <t>DOV</t>
  </si>
  <si>
    <t>Dover Corporation</t>
  </si>
  <si>
    <t>DOW</t>
  </si>
  <si>
    <t>The Dow Chemical Company</t>
  </si>
  <si>
    <t>DPS</t>
  </si>
  <si>
    <t>Dr Pepper Snapple Group, Inc.</t>
  </si>
  <si>
    <t>DRI</t>
  </si>
  <si>
    <t>Darden Restaurants, Inc.</t>
  </si>
  <si>
    <t>DTE</t>
  </si>
  <si>
    <t>DTE Energy Company</t>
  </si>
  <si>
    <t>DUK</t>
  </si>
  <si>
    <t>Duke Energy Corp</t>
  </si>
  <si>
    <t>DVA</t>
  </si>
  <si>
    <t>DaVita HealthCare Partners, Inc.</t>
  </si>
  <si>
    <t>DVN</t>
  </si>
  <si>
    <t>Devon Energy Corp</t>
  </si>
  <si>
    <t>EA</t>
  </si>
  <si>
    <t>Electronic Arts, Inc.</t>
  </si>
  <si>
    <t>EBAY</t>
  </si>
  <si>
    <t>eBay Inc.</t>
  </si>
  <si>
    <t>ECL</t>
  </si>
  <si>
    <t>Ecolab Inc.</t>
  </si>
  <si>
    <t>ED</t>
  </si>
  <si>
    <t>Consolidated Edison, Inc.</t>
  </si>
  <si>
    <t>EFX</t>
  </si>
  <si>
    <t>Equifax Inc.</t>
  </si>
  <si>
    <t>EIX</t>
  </si>
  <si>
    <t>Edison International</t>
  </si>
  <si>
    <t>EL</t>
  </si>
  <si>
    <t>The Estee Lauder Companies, Inc.</t>
  </si>
  <si>
    <t>EMC</t>
  </si>
  <si>
    <t>EMC Corporation</t>
  </si>
  <si>
    <t>EMN</t>
  </si>
  <si>
    <t>Eastman Chemical Company</t>
  </si>
  <si>
    <t>EMR</t>
  </si>
  <si>
    <t>Emerson Electric Company</t>
  </si>
  <si>
    <t>ENDP</t>
  </si>
  <si>
    <t>Endo International, PLC</t>
  </si>
  <si>
    <t>EOG</t>
  </si>
  <si>
    <t>EOG Resources, Inc.</t>
  </si>
  <si>
    <t>EQIX</t>
  </si>
  <si>
    <t>Equinix Inc.</t>
  </si>
  <si>
    <t>EQR</t>
  </si>
  <si>
    <t>Equity Residential</t>
  </si>
  <si>
    <t>EQT</t>
  </si>
  <si>
    <t>EQT Corporation</t>
  </si>
  <si>
    <t>ES</t>
  </si>
  <si>
    <t>Eversource Energy</t>
  </si>
  <si>
    <t>ESRX</t>
  </si>
  <si>
    <t>Express Scripts, Inc.</t>
  </si>
  <si>
    <t>ESS</t>
  </si>
  <si>
    <t>Essex Property Trust, Inc.</t>
  </si>
  <si>
    <t>ESV</t>
  </si>
  <si>
    <t>Ensco, PLC</t>
  </si>
  <si>
    <t>ETFC</t>
  </si>
  <si>
    <t>E*TRADE Financial Corp</t>
  </si>
  <si>
    <t>ETN</t>
  </si>
  <si>
    <t>Eaton Corporation</t>
  </si>
  <si>
    <t>ETR</t>
  </si>
  <si>
    <t>Entergy Corporation</t>
  </si>
  <si>
    <t>EW</t>
  </si>
  <si>
    <t>Edwards Lifesciences Corp</t>
  </si>
  <si>
    <t>EXC</t>
  </si>
  <si>
    <t>Exelon Corporation</t>
  </si>
  <si>
    <t>EXPD</t>
  </si>
  <si>
    <t>Expeditors International of Washington, Inc.</t>
  </si>
  <si>
    <t>EXPE</t>
  </si>
  <si>
    <t>Expedia Inc.</t>
  </si>
  <si>
    <t>F</t>
  </si>
  <si>
    <t>Ford Motor Company</t>
  </si>
  <si>
    <t>FAST</t>
  </si>
  <si>
    <t>Fastenal Company</t>
  </si>
  <si>
    <t>FB</t>
  </si>
  <si>
    <t>Facebook Inc.</t>
  </si>
  <si>
    <t>FCX</t>
  </si>
  <si>
    <t>Freeport-McMoRan Copper &amp; Gold, Inc.</t>
  </si>
  <si>
    <t>FDX</t>
  </si>
  <si>
    <t>FedEx Corporation</t>
  </si>
  <si>
    <t>FE</t>
  </si>
  <si>
    <t>FirstEnergy Corporation</t>
  </si>
  <si>
    <t>FFIV</t>
  </si>
  <si>
    <t>F5 Networks, Inc.</t>
  </si>
  <si>
    <t>FIS</t>
  </si>
  <si>
    <t>Fidelity National Information Services, Inc.</t>
  </si>
  <si>
    <t>FISV</t>
  </si>
  <si>
    <t>Fiserv Inc.</t>
  </si>
  <si>
    <t>FITB</t>
  </si>
  <si>
    <t>Fifth Third Bancorp</t>
  </si>
  <si>
    <t>FLIR</t>
  </si>
  <si>
    <t>FLIR Systems, Inc.</t>
  </si>
  <si>
    <t>FLR</t>
  </si>
  <si>
    <t>Fluor Corporation</t>
  </si>
  <si>
    <t>FLS</t>
  </si>
  <si>
    <t>Flowserve Corporation</t>
  </si>
  <si>
    <t>FMC</t>
  </si>
  <si>
    <t>FMC Corporation</t>
  </si>
  <si>
    <t>FOSL</t>
  </si>
  <si>
    <t>Fossil Group Inc.</t>
  </si>
  <si>
    <t>FOXA</t>
  </si>
  <si>
    <t>Twenty-First Century Fox, Inc.</t>
  </si>
  <si>
    <t>FSLR</t>
  </si>
  <si>
    <t>First Solar, Inc.</t>
  </si>
  <si>
    <t>FTI</t>
  </si>
  <si>
    <t>FMC Technologies, Inc.</t>
  </si>
  <si>
    <t>FTR</t>
  </si>
  <si>
    <t>Frontier Communications Corp</t>
  </si>
  <si>
    <t>GAS</t>
  </si>
  <si>
    <t>AGL Resources, Inc.</t>
  </si>
  <si>
    <t>GD</t>
  </si>
  <si>
    <t>General Dynamics Corp</t>
  </si>
  <si>
    <t>GE</t>
  </si>
  <si>
    <t>General Electric Company</t>
  </si>
  <si>
    <t>GGP</t>
  </si>
  <si>
    <t>General Growth Properties, Inc.</t>
  </si>
  <si>
    <t>GILD</t>
  </si>
  <si>
    <t>Gilead Sciences, Inc.</t>
  </si>
  <si>
    <t>GIS</t>
  </si>
  <si>
    <t>General Mills, Inc.</t>
  </si>
  <si>
    <t>GLW</t>
  </si>
  <si>
    <t>Corning Inc.</t>
  </si>
  <si>
    <t>GM</t>
  </si>
  <si>
    <t>General Motors Company</t>
  </si>
  <si>
    <t>GMCR</t>
  </si>
  <si>
    <t>Keurig Green Mountain, Inc.</t>
  </si>
  <si>
    <t>GME</t>
  </si>
  <si>
    <t>GameStop Corporation</t>
  </si>
  <si>
    <t>GNW</t>
  </si>
  <si>
    <t>Genworth Financial, Inc.</t>
  </si>
  <si>
    <t>GOOGL</t>
  </si>
  <si>
    <t>Alphabet, Inc.</t>
  </si>
  <si>
    <t>GPC</t>
  </si>
  <si>
    <t>Genuine Parts Company</t>
  </si>
  <si>
    <t>GPS</t>
  </si>
  <si>
    <t>The Gap, Inc.</t>
  </si>
  <si>
    <t>GRMN</t>
  </si>
  <si>
    <t>Garmin, Ltd.</t>
  </si>
  <si>
    <t>GS</t>
  </si>
  <si>
    <t>Goldman Sachs Group, Inc.</t>
  </si>
  <si>
    <t>GT</t>
  </si>
  <si>
    <t>The Goodyear Tire &amp; Rubber Company</t>
  </si>
  <si>
    <t>GWW</t>
  </si>
  <si>
    <t>W.W. Grainger, Inc.</t>
  </si>
  <si>
    <t>HAL</t>
  </si>
  <si>
    <t>Halliburton Company</t>
  </si>
  <si>
    <t>HAR</t>
  </si>
  <si>
    <t>Harman International Industries, Inc.</t>
  </si>
  <si>
    <t>HAS</t>
  </si>
  <si>
    <t>Hasbro Inc.</t>
  </si>
  <si>
    <t>HBAN</t>
  </si>
  <si>
    <t>Huntington Bancshares, Inc.</t>
  </si>
  <si>
    <t>HBI</t>
  </si>
  <si>
    <t>Hanesbrands Inc.</t>
  </si>
  <si>
    <t>HCA</t>
  </si>
  <si>
    <t>HCA Holdings</t>
  </si>
  <si>
    <t>HCN</t>
  </si>
  <si>
    <t>Welltower, Inc.</t>
  </si>
  <si>
    <t>HCP</t>
  </si>
  <si>
    <t>HCP Inc.</t>
  </si>
  <si>
    <t>HD</t>
  </si>
  <si>
    <t>The Home Depot, Inc.</t>
  </si>
  <si>
    <t>HES</t>
  </si>
  <si>
    <t>Hess Corporation</t>
  </si>
  <si>
    <t>HIG</t>
  </si>
  <si>
    <t>Hartford Financial Services Group, Inc.</t>
  </si>
  <si>
    <t>HOG</t>
  </si>
  <si>
    <t>Harley-Davidson, Inc.</t>
  </si>
  <si>
    <t>HON</t>
  </si>
  <si>
    <t>Honeywell International, Inc.</t>
  </si>
  <si>
    <t>HOT</t>
  </si>
  <si>
    <t>Starwood Hotel &amp; Resorts Worldwide, Inc.</t>
  </si>
  <si>
    <t>HP</t>
  </si>
  <si>
    <t>Helmerich &amp; Payne, Inc.</t>
  </si>
  <si>
    <t>HPQ</t>
  </si>
  <si>
    <t>HP Inc.</t>
  </si>
  <si>
    <t>HRB</t>
  </si>
  <si>
    <t>H&amp;R Block, Inc.</t>
  </si>
  <si>
    <t>HRL</t>
  </si>
  <si>
    <t>Hormel Foods Corp</t>
  </si>
  <si>
    <t>HRS</t>
  </si>
  <si>
    <t>Harris Corporation</t>
  </si>
  <si>
    <t>HSIC</t>
  </si>
  <si>
    <t>Henry Schein, Inc.</t>
  </si>
  <si>
    <t>HST</t>
  </si>
  <si>
    <t>Host Hotels &amp; Resorts, Inc.</t>
  </si>
  <si>
    <t>HSY</t>
  </si>
  <si>
    <t>The Hershey Company</t>
  </si>
  <si>
    <t>HUM</t>
  </si>
  <si>
    <t>Humana Inc.</t>
  </si>
  <si>
    <t>IBM</t>
  </si>
  <si>
    <t>International Business Machines Corp</t>
  </si>
  <si>
    <t>ICE</t>
  </si>
  <si>
    <t>IntercontinentalExchange Group Inc.</t>
  </si>
  <si>
    <t>IFF</t>
  </si>
  <si>
    <t>International Flavors &amp; Fragrances, Inc.</t>
  </si>
  <si>
    <t>INTC</t>
  </si>
  <si>
    <t>Intel Corporation</t>
  </si>
  <si>
    <t>INTU</t>
  </si>
  <si>
    <t>Intuit Inc.</t>
  </si>
  <si>
    <t>IP</t>
  </si>
  <si>
    <t>International Paper Company</t>
  </si>
  <si>
    <t>IPG</t>
  </si>
  <si>
    <t>Interpublic Group of Companies, Inc.</t>
  </si>
  <si>
    <t>IR</t>
  </si>
  <si>
    <t>Ingersoll-Rand, PLC</t>
  </si>
  <si>
    <t>IRM</t>
  </si>
  <si>
    <t>Iron Mountain, Inc.</t>
  </si>
  <si>
    <t>ISRG</t>
  </si>
  <si>
    <t>Intuitive Surgical, Inc.</t>
  </si>
  <si>
    <t>ITW</t>
  </si>
  <si>
    <t>Illinois Tool Works, Inc.</t>
  </si>
  <si>
    <t>IVZ</t>
  </si>
  <si>
    <t>Invesco, Ltd.</t>
  </si>
  <si>
    <t>JCI</t>
  </si>
  <si>
    <t>Johnson Controls, Inc.</t>
  </si>
  <si>
    <t>JEC</t>
  </si>
  <si>
    <t>Jacobs Engineering Group, Inc.</t>
  </si>
  <si>
    <t>JNJ</t>
  </si>
  <si>
    <t>Johnson &amp; Johnson</t>
  </si>
  <si>
    <t>JNPR</t>
  </si>
  <si>
    <t>Juniper Networks, Inc.</t>
  </si>
  <si>
    <t>JOY</t>
  </si>
  <si>
    <t>Joy Global, Inc.</t>
  </si>
  <si>
    <t>JPM</t>
  </si>
  <si>
    <t>JPMorgan Chase &amp; Company</t>
  </si>
  <si>
    <t>JWN</t>
  </si>
  <si>
    <t>Nordstrom Inc.</t>
  </si>
  <si>
    <t>K</t>
  </si>
  <si>
    <t>Kellogg Company</t>
  </si>
  <si>
    <t>KEY</t>
  </si>
  <si>
    <t>KeyCorp</t>
  </si>
  <si>
    <t>KIM</t>
  </si>
  <si>
    <t>Kimco Realty Corp</t>
  </si>
  <si>
    <t>KLAC</t>
  </si>
  <si>
    <t>KLA - Tencor Corp</t>
  </si>
  <si>
    <t>KMB</t>
  </si>
  <si>
    <t>Kimberly-Clark Corp</t>
  </si>
  <si>
    <t>KMI</t>
  </si>
  <si>
    <t>Kinder Morgan Inc.</t>
  </si>
  <si>
    <t>KMX</t>
  </si>
  <si>
    <t>CarMax Inc.</t>
  </si>
  <si>
    <t>KO</t>
  </si>
  <si>
    <t>The Coca-Cola Company</t>
  </si>
  <si>
    <t>KORS</t>
  </si>
  <si>
    <t>Michael Kors Holdings, Ltd.</t>
  </si>
  <si>
    <t>KR</t>
  </si>
  <si>
    <t>The Kroger Company</t>
  </si>
  <si>
    <t>KSS</t>
  </si>
  <si>
    <t>Kohls Corporation</t>
  </si>
  <si>
    <t>KSU</t>
  </si>
  <si>
    <t>Kansas City Southern</t>
  </si>
  <si>
    <t>L</t>
  </si>
  <si>
    <t>Loews Corporation</t>
  </si>
  <si>
    <t>LB</t>
  </si>
  <si>
    <t>L Brands Inc.</t>
  </si>
  <si>
    <t>LEG</t>
  </si>
  <si>
    <t>Leggett &amp; Platt, Inc.</t>
  </si>
  <si>
    <t>LEN</t>
  </si>
  <si>
    <t>Lennar Corporation</t>
  </si>
  <si>
    <t>LH</t>
  </si>
  <si>
    <t>Laboratory Corporation of America Holdings</t>
  </si>
  <si>
    <t>LLL</t>
  </si>
  <si>
    <t>L-3 Communications Corp</t>
  </si>
  <si>
    <t>LLTC</t>
  </si>
  <si>
    <t>Linear Technology Corp</t>
  </si>
  <si>
    <t>LLY</t>
  </si>
  <si>
    <t>Eli Lilly &amp; Company</t>
  </si>
  <si>
    <t>LM</t>
  </si>
  <si>
    <t>Legg Mason, Inc.</t>
  </si>
  <si>
    <t>LMT</t>
  </si>
  <si>
    <t>Lockheed Martin Corp</t>
  </si>
  <si>
    <t>LNC</t>
  </si>
  <si>
    <t>Lincoln National Corp</t>
  </si>
  <si>
    <t>LOW</t>
  </si>
  <si>
    <t>Lowe's Companies, Inc.</t>
  </si>
  <si>
    <t>LRCX</t>
  </si>
  <si>
    <t>Lam Research Corp</t>
  </si>
  <si>
    <t>LUK</t>
  </si>
  <si>
    <t>Leucadia National Corp</t>
  </si>
  <si>
    <t>LUV</t>
  </si>
  <si>
    <t>Southwest Airlines Company</t>
  </si>
  <si>
    <t>LVLT</t>
  </si>
  <si>
    <t>Level 3 Communications, Inc.</t>
  </si>
  <si>
    <t>LYB</t>
  </si>
  <si>
    <t>LyondellBasell Industries N.V.</t>
  </si>
  <si>
    <t>M</t>
  </si>
  <si>
    <t>Macy's Inc.</t>
  </si>
  <si>
    <t>MA</t>
  </si>
  <si>
    <t>MasterCard Inc.</t>
  </si>
  <si>
    <t>MAC</t>
  </si>
  <si>
    <t>The Macerich Company</t>
  </si>
  <si>
    <t>MAR</t>
  </si>
  <si>
    <t>Marriott International, Inc.</t>
  </si>
  <si>
    <t>MAS</t>
  </si>
  <si>
    <t>Masco Corporation</t>
  </si>
  <si>
    <t>MAT</t>
  </si>
  <si>
    <t>Mattel Inc.</t>
  </si>
  <si>
    <t>MCD</t>
  </si>
  <si>
    <t>McDonald's Corporation</t>
  </si>
  <si>
    <t>MCHP</t>
  </si>
  <si>
    <t>Microchip Technology, Inc.</t>
  </si>
  <si>
    <t>MCK</t>
  </si>
  <si>
    <t>McKesson Corporation</t>
  </si>
  <si>
    <t>MCO</t>
  </si>
  <si>
    <t>Moody's Corporation</t>
  </si>
  <si>
    <t>MDLZ</t>
  </si>
  <si>
    <t>Mondelez International, Inc.</t>
  </si>
  <si>
    <t>MDT</t>
  </si>
  <si>
    <t>Medtronic Plc</t>
  </si>
  <si>
    <t>MET</t>
  </si>
  <si>
    <t>MetLife Inc.</t>
  </si>
  <si>
    <t>MHFI</t>
  </si>
  <si>
    <t>McGraw Hill Financial, Inc.</t>
  </si>
  <si>
    <t>MHK</t>
  </si>
  <si>
    <t>Mohawk Industries, Inc.</t>
  </si>
  <si>
    <t>MJN</t>
  </si>
  <si>
    <t>Mead Johnson Nutrition Company</t>
  </si>
  <si>
    <t>MKC</t>
  </si>
  <si>
    <t>McCormick &amp; Co, Inc.</t>
  </si>
  <si>
    <t>MLM</t>
  </si>
  <si>
    <t>Martin Marietta Materials, Inc.</t>
  </si>
  <si>
    <t>MMC</t>
  </si>
  <si>
    <t>Marsh &amp; McLennan Companies, Inc.</t>
  </si>
  <si>
    <t>MMM</t>
  </si>
  <si>
    <t>3M Company</t>
  </si>
  <si>
    <t>MNK</t>
  </si>
  <si>
    <t>Mallinckrodt, PLC</t>
  </si>
  <si>
    <t>MNST</t>
  </si>
  <si>
    <t>Monster Beverage Corp</t>
  </si>
  <si>
    <t>MO</t>
  </si>
  <si>
    <t>Altria Group, Inc.</t>
  </si>
  <si>
    <t>MON</t>
  </si>
  <si>
    <t>Monsanto Company</t>
  </si>
  <si>
    <t>MOS</t>
  </si>
  <si>
    <t>Mosaic Company</t>
  </si>
  <si>
    <t>MPC</t>
  </si>
  <si>
    <t>Marathon Petroleum Corp</t>
  </si>
  <si>
    <t>MRK</t>
  </si>
  <si>
    <t>Merck &amp; Co., Inc.</t>
  </si>
  <si>
    <t>MRO</t>
  </si>
  <si>
    <t>Marathon Oil Corp</t>
  </si>
  <si>
    <t>MS</t>
  </si>
  <si>
    <t>Morgan Stanley</t>
  </si>
  <si>
    <t>MSFT</t>
  </si>
  <si>
    <t>Microsoft Corporation</t>
  </si>
  <si>
    <t>MSI</t>
  </si>
  <si>
    <t>Motorola Solutions, Inc.</t>
  </si>
  <si>
    <t>MTB</t>
  </si>
  <si>
    <t>M&amp;T Bank Corp</t>
  </si>
  <si>
    <t>MU</t>
  </si>
  <si>
    <t>Micron Technology, Inc.</t>
  </si>
  <si>
    <t>MUR</t>
  </si>
  <si>
    <t>Murphy Oil Corp</t>
  </si>
  <si>
    <t>MYL</t>
  </si>
  <si>
    <t>Mylan Inc.</t>
  </si>
  <si>
    <t>NAVI</t>
  </si>
  <si>
    <t>Navient Corp</t>
  </si>
  <si>
    <t>NBL</t>
  </si>
  <si>
    <t>Noble Energy, Inc.</t>
  </si>
  <si>
    <t>NDAQ</t>
  </si>
  <si>
    <t>Nasdaq, Inc.</t>
  </si>
  <si>
    <t>NE</t>
  </si>
  <si>
    <t>Noble Corporation</t>
  </si>
  <si>
    <t>NEE</t>
  </si>
  <si>
    <t>NextEra Energy, Inc.</t>
  </si>
  <si>
    <t>NEM</t>
  </si>
  <si>
    <t>Newmont Mining Corp</t>
  </si>
  <si>
    <t>NFLX</t>
  </si>
  <si>
    <t>Netflix Inc.</t>
  </si>
  <si>
    <t>NFX</t>
  </si>
  <si>
    <t>Newfield Exploration Company</t>
  </si>
  <si>
    <t>NI</t>
  </si>
  <si>
    <t>NiSource Inc.</t>
  </si>
  <si>
    <t>NKE</t>
  </si>
  <si>
    <t>NIKE Inc.</t>
  </si>
  <si>
    <t>NLSN</t>
  </si>
  <si>
    <t>Nielsen Holdings PLC</t>
  </si>
  <si>
    <t>NOC</t>
  </si>
  <si>
    <t>Northrop Grumman Corp</t>
  </si>
  <si>
    <t>NOV</t>
  </si>
  <si>
    <t>National-Oilwell Varco, Inc.</t>
  </si>
  <si>
    <t>NRG</t>
  </si>
  <si>
    <t>NRG Energy, Inc.</t>
  </si>
  <si>
    <t>NSC</t>
  </si>
  <si>
    <t>Norfolk Southern Corp</t>
  </si>
  <si>
    <t>NTAP</t>
  </si>
  <si>
    <t>NetApp Inc.</t>
  </si>
  <si>
    <t>NTRS</t>
  </si>
  <si>
    <t>Northern Trust Corp</t>
  </si>
  <si>
    <t>NUE</t>
  </si>
  <si>
    <t>Nucor Corporation</t>
  </si>
  <si>
    <t>NVDA</t>
  </si>
  <si>
    <t>NVIDIA Corporation</t>
  </si>
  <si>
    <t>NWL</t>
  </si>
  <si>
    <t>Newell Rubbermaid, Inc.</t>
  </si>
  <si>
    <t>NWSA</t>
  </si>
  <si>
    <t>News Corporation</t>
  </si>
  <si>
    <t>OI</t>
  </si>
  <si>
    <t>Owens-Illinois Inc.</t>
  </si>
  <si>
    <t>OKE</t>
  </si>
  <si>
    <t>ONEOK Inc.</t>
  </si>
  <si>
    <t>OMC</t>
  </si>
  <si>
    <t>Omnicom Group, Inc.</t>
  </si>
  <si>
    <t>ORCL</t>
  </si>
  <si>
    <t>Oracle Corporation</t>
  </si>
  <si>
    <t>ORLY</t>
  </si>
  <si>
    <t>O'Reilly Automotive, Inc.</t>
  </si>
  <si>
    <t>OXY</t>
  </si>
  <si>
    <t>Occidental Petroleum Corp</t>
  </si>
  <si>
    <t>PAYX</t>
  </si>
  <si>
    <t>Paychex Inc.</t>
  </si>
  <si>
    <t>PBCT</t>
  </si>
  <si>
    <t>People's United Financial, Inc.</t>
  </si>
  <si>
    <t>PBI</t>
  </si>
  <si>
    <t>Pitney Bowes, Inc.</t>
  </si>
  <si>
    <t>PCAR</t>
  </si>
  <si>
    <t>PACCAR Inc.</t>
  </si>
  <si>
    <t>PCG</t>
  </si>
  <si>
    <t>PG&amp;E Corporation</t>
  </si>
  <si>
    <t>PCL</t>
  </si>
  <si>
    <t>Plum Creek Timber Co, Inc.</t>
  </si>
  <si>
    <t>PCLN</t>
  </si>
  <si>
    <t>Priceline Group Inc.</t>
  </si>
  <si>
    <t>PDCO</t>
  </si>
  <si>
    <t>Patterson Companies, Inc.</t>
  </si>
  <si>
    <t>PEG</t>
  </si>
  <si>
    <t>Public Service Enterprise Group, Inc.</t>
  </si>
  <si>
    <t>PEP</t>
  </si>
  <si>
    <t>PepsiCo Inc.</t>
  </si>
  <si>
    <t>PFE</t>
  </si>
  <si>
    <t>Pfizer Inc.</t>
  </si>
  <si>
    <t>PFG</t>
  </si>
  <si>
    <t>Principal Financial Group, Inc.</t>
  </si>
  <si>
    <t>PG</t>
  </si>
  <si>
    <t>The Procter &amp; Gamble Company</t>
  </si>
  <si>
    <t>PGR</t>
  </si>
  <si>
    <t>The Progressive Corp</t>
  </si>
  <si>
    <t>PH</t>
  </si>
  <si>
    <t>Parker-Hannifin Corp</t>
  </si>
  <si>
    <t>PHM</t>
  </si>
  <si>
    <t>PulteGroup Inc.</t>
  </si>
  <si>
    <t>PKI</t>
  </si>
  <si>
    <t>PerkinElmer Inc.</t>
  </si>
  <si>
    <t>PLD</t>
  </si>
  <si>
    <t>Prologis Inc.</t>
  </si>
  <si>
    <t>PM</t>
  </si>
  <si>
    <t>Philip Morris International, Inc.</t>
  </si>
  <si>
    <t>PNC</t>
  </si>
  <si>
    <t>PNC Financial Services Group, Inc.</t>
  </si>
  <si>
    <t>PNR</t>
  </si>
  <si>
    <t>Pentair, PLC</t>
  </si>
  <si>
    <t>PNW</t>
  </si>
  <si>
    <t>Pinnacle West Capital Corp</t>
  </si>
  <si>
    <t>POM</t>
  </si>
  <si>
    <t>Pepco Holdings, Inc.</t>
  </si>
  <si>
    <t>PPG</t>
  </si>
  <si>
    <t>PPG Industries, Inc.</t>
  </si>
  <si>
    <t>PPL</t>
  </si>
  <si>
    <t>PPL Corporation</t>
  </si>
  <si>
    <t>PRGO</t>
  </si>
  <si>
    <t>Perrigo Company, PLC</t>
  </si>
  <si>
    <t>PSA</t>
  </si>
  <si>
    <t>Public Storage</t>
  </si>
  <si>
    <t>PSX</t>
  </si>
  <si>
    <t>Phillips 66</t>
  </si>
  <si>
    <t>PVH</t>
  </si>
  <si>
    <t>PVH Corp</t>
  </si>
  <si>
    <t>PWR</t>
  </si>
  <si>
    <t>Quanta Services, Inc.</t>
  </si>
  <si>
    <t>PX</t>
  </si>
  <si>
    <t>Praxair Inc.</t>
  </si>
  <si>
    <t>PXD</t>
  </si>
  <si>
    <t>Pioneer Natural Resources Company</t>
  </si>
  <si>
    <t>QCOM</t>
  </si>
  <si>
    <t>QUALCOMM Inc.</t>
  </si>
  <si>
    <t>QEP</t>
  </si>
  <si>
    <t>QEP Resources, Inc.</t>
  </si>
  <si>
    <t>R</t>
  </si>
  <si>
    <t>Ryder System, Inc.</t>
  </si>
  <si>
    <t>RAI</t>
  </si>
  <si>
    <t>Reynolds American, Inc.</t>
  </si>
  <si>
    <t>RCL</t>
  </si>
  <si>
    <t>Royal Caribbean Cruises, Ltd.</t>
  </si>
  <si>
    <t>REGN</t>
  </si>
  <si>
    <t>Regeneron Pharmaceuticals, Inc.</t>
  </si>
  <si>
    <t>RF</t>
  </si>
  <si>
    <t>Regions Financial Corp</t>
  </si>
  <si>
    <t>RHI</t>
  </si>
  <si>
    <t>Robert Half International, Inc.</t>
  </si>
  <si>
    <t>RHT</t>
  </si>
  <si>
    <t>Red Hat, Inc.</t>
  </si>
  <si>
    <t>RIG</t>
  </si>
  <si>
    <t>Transocean, Ltd.</t>
  </si>
  <si>
    <t>RL</t>
  </si>
  <si>
    <t>Ralph Lauren Corp</t>
  </si>
  <si>
    <t>ROK</t>
  </si>
  <si>
    <t>Rockwell Automation, Inc.</t>
  </si>
  <si>
    <t>ROP</t>
  </si>
  <si>
    <t>Roper Technologies, Inc.</t>
  </si>
  <si>
    <t>ROST</t>
  </si>
  <si>
    <t>Ross Stores, Inc.</t>
  </si>
  <si>
    <t>RRC</t>
  </si>
  <si>
    <t>Range Resources Corp</t>
  </si>
  <si>
    <t>RSG</t>
  </si>
  <si>
    <t>Republic Services, Inc.</t>
  </si>
  <si>
    <t>RTN</t>
  </si>
  <si>
    <t>Raytheon Company</t>
  </si>
  <si>
    <t>SCG</t>
  </si>
  <si>
    <t>SCANA Corporation</t>
  </si>
  <si>
    <t>SCHW</t>
  </si>
  <si>
    <t>The Charles Schwab Corp</t>
  </si>
  <si>
    <t>SE</t>
  </si>
  <si>
    <t>Spectra Energy Corp</t>
  </si>
  <si>
    <t>SEE</t>
  </si>
  <si>
    <t>Sealed Air Corp</t>
  </si>
  <si>
    <t>SHW</t>
  </si>
  <si>
    <t>Sherwin-Williams Company</t>
  </si>
  <si>
    <t>SJM</t>
  </si>
  <si>
    <t>The J.M. Smucker Company</t>
  </si>
  <si>
    <t>SLB</t>
  </si>
  <si>
    <t>Schlumberger, Ltd.</t>
  </si>
  <si>
    <t>SLG</t>
  </si>
  <si>
    <t>SL Green Realty Corp</t>
  </si>
  <si>
    <t>SNA</t>
  </si>
  <si>
    <t>Snap-On Inc.</t>
  </si>
  <si>
    <t>SNDK</t>
  </si>
  <si>
    <t>SanDisk Corporation</t>
  </si>
  <si>
    <t>SNI</t>
  </si>
  <si>
    <t>Scripps Networks Interactive, Inc.</t>
  </si>
  <si>
    <t>SO</t>
  </si>
  <si>
    <t>The Southern Company</t>
  </si>
  <si>
    <t>SPG</t>
  </si>
  <si>
    <t>Simon Property Group, Inc.</t>
  </si>
  <si>
    <t>SPLS</t>
  </si>
  <si>
    <t>Staples Inc.</t>
  </si>
  <si>
    <t>SRCL</t>
  </si>
  <si>
    <t>Stericycle Inc.</t>
  </si>
  <si>
    <t>SRE</t>
  </si>
  <si>
    <t>Sempra Energy</t>
  </si>
  <si>
    <t>STI</t>
  </si>
  <si>
    <t>SunTrust Banks, Inc.</t>
  </si>
  <si>
    <t>STJ</t>
  </si>
  <si>
    <t>St. Jude Medical, Inc.</t>
  </si>
  <si>
    <t>STT</t>
  </si>
  <si>
    <t>State Street Corp</t>
  </si>
  <si>
    <t>STX</t>
  </si>
  <si>
    <t>Seagate Technology, PLC</t>
  </si>
  <si>
    <t>STZ</t>
  </si>
  <si>
    <t>Constellation Brands, Inc.</t>
  </si>
  <si>
    <t>SWK</t>
  </si>
  <si>
    <t>Stanley Black &amp; Decker, Inc.</t>
  </si>
  <si>
    <t>SWKS</t>
  </si>
  <si>
    <t>Skyworks Solutions, Inc.</t>
  </si>
  <si>
    <t>SWN</t>
  </si>
  <si>
    <t>Southwestern Energy Company</t>
  </si>
  <si>
    <t>SYK</t>
  </si>
  <si>
    <t>Stryker Corporation</t>
  </si>
  <si>
    <t>SYMC</t>
  </si>
  <si>
    <t>Symantec Corporation</t>
  </si>
  <si>
    <t>SYY</t>
  </si>
  <si>
    <t>SYSCO Corporation</t>
  </si>
  <si>
    <t>T</t>
  </si>
  <si>
    <t>AT&amp;T Inc.</t>
  </si>
  <si>
    <t>TAP</t>
  </si>
  <si>
    <t>Molson Coors Brewing Company</t>
  </si>
  <si>
    <t>TDC</t>
  </si>
  <si>
    <t>Teradata Corporation</t>
  </si>
  <si>
    <t>TE</t>
  </si>
  <si>
    <t>TECO Energy, Inc.</t>
  </si>
  <si>
    <t>TEL</t>
  </si>
  <si>
    <t>TE Connectivity, Ltd.</t>
  </si>
  <si>
    <t>TGNA</t>
  </si>
  <si>
    <t>TEGNA Inc.</t>
  </si>
  <si>
    <t>TGT</t>
  </si>
  <si>
    <t>Target Corporation</t>
  </si>
  <si>
    <t>THC</t>
  </si>
  <si>
    <t>Tenet Healthcare Corp</t>
  </si>
  <si>
    <t>TIF</t>
  </si>
  <si>
    <t>Tiffany &amp; Company</t>
  </si>
  <si>
    <t>TJX</t>
  </si>
  <si>
    <t>The TJX Companies, Inc.</t>
  </si>
  <si>
    <t>TMK</t>
  </si>
  <si>
    <t>Torchmark Corporation</t>
  </si>
  <si>
    <t>TMO</t>
  </si>
  <si>
    <t>Thermo Fisher Scientific, Inc.</t>
  </si>
  <si>
    <t>TRIP</t>
  </si>
  <si>
    <t>Tripadvisor Inc.</t>
  </si>
  <si>
    <t>TROW</t>
  </si>
  <si>
    <t>T. Rowe Price Group, Inc.</t>
  </si>
  <si>
    <t>TRV</t>
  </si>
  <si>
    <t>The Travelers Companies, Inc.</t>
  </si>
  <si>
    <t>TSCO</t>
  </si>
  <si>
    <t>Tractor Supply Company</t>
  </si>
  <si>
    <t>TSN</t>
  </si>
  <si>
    <t>Tyson Foods, Inc.</t>
  </si>
  <si>
    <t>TSO</t>
  </si>
  <si>
    <t>Tesoro Corporation</t>
  </si>
  <si>
    <t>TSS</t>
  </si>
  <si>
    <t>Total System Services, Inc.</t>
  </si>
  <si>
    <t>TWC</t>
  </si>
  <si>
    <t>Time Warner Cable, Inc.</t>
  </si>
  <si>
    <t>TWX</t>
  </si>
  <si>
    <t>Time Warner, Inc.</t>
  </si>
  <si>
    <t>TXN</t>
  </si>
  <si>
    <t>Texas Instruments, Inc.</t>
  </si>
  <si>
    <t>TXT</t>
  </si>
  <si>
    <t>Textron Inc.</t>
  </si>
  <si>
    <t>TYC</t>
  </si>
  <si>
    <t>Tyco International, Ltd.</t>
  </si>
  <si>
    <t>UA</t>
  </si>
  <si>
    <t>Under Armour, Inc.</t>
  </si>
  <si>
    <t>UHS</t>
  </si>
  <si>
    <t>Universal Health Services, Inc.</t>
  </si>
  <si>
    <t>UNH</t>
  </si>
  <si>
    <t>UnitedHealth Group, Inc.</t>
  </si>
  <si>
    <t>UNM</t>
  </si>
  <si>
    <t>UNUM Group</t>
  </si>
  <si>
    <t>UNP</t>
  </si>
  <si>
    <t>Union Pacific Corp</t>
  </si>
  <si>
    <t>UPS</t>
  </si>
  <si>
    <t>United Parcel Service, Inc.</t>
  </si>
  <si>
    <t>URBN</t>
  </si>
  <si>
    <t>Urban Outfitters, Inc.</t>
  </si>
  <si>
    <t>URI</t>
  </si>
  <si>
    <t>United Rentals, Inc.</t>
  </si>
  <si>
    <t>USB</t>
  </si>
  <si>
    <t>US Bancorp</t>
  </si>
  <si>
    <t>UTX</t>
  </si>
  <si>
    <t>United Technologies Corp</t>
  </si>
  <si>
    <t>V</t>
  </si>
  <si>
    <t>Visa Inc.</t>
  </si>
  <si>
    <t>VAR</t>
  </si>
  <si>
    <t>Varian Medical Systems, Inc.</t>
  </si>
  <si>
    <t>VFC</t>
  </si>
  <si>
    <t>VF Corporation</t>
  </si>
  <si>
    <t>VIAB</t>
  </si>
  <si>
    <t>Viacom Inc.</t>
  </si>
  <si>
    <t>VLO</t>
  </si>
  <si>
    <t>Valero Energy Corp</t>
  </si>
  <si>
    <t>VMC</t>
  </si>
  <si>
    <t>Vulcan Materials Company</t>
  </si>
  <si>
    <t>VNO</t>
  </si>
  <si>
    <t>Vornado Realty Trust</t>
  </si>
  <si>
    <t>VRSN</t>
  </si>
  <si>
    <t>VeriSign Inc.</t>
  </si>
  <si>
    <t>VRTX</t>
  </si>
  <si>
    <t>Vertex Pharmaceuticals, Inc.</t>
  </si>
  <si>
    <t>VTR</t>
  </si>
  <si>
    <t>Ventas Inc.</t>
  </si>
  <si>
    <t>VZ</t>
  </si>
  <si>
    <t>Verizon Communications, Inc.</t>
  </si>
  <si>
    <t>WAT</t>
  </si>
  <si>
    <t>Waters Corporation</t>
  </si>
  <si>
    <t>WBA</t>
  </si>
  <si>
    <t>Walgreens Boots Alliance, Inc.</t>
  </si>
  <si>
    <t>WDC</t>
  </si>
  <si>
    <t>Western Digital Corp</t>
  </si>
  <si>
    <t>WEC</t>
  </si>
  <si>
    <t>WEC Energy Group,Inc.</t>
  </si>
  <si>
    <t>WFC</t>
  </si>
  <si>
    <t>Wells Fargo &amp; Company</t>
  </si>
  <si>
    <t>WFM</t>
  </si>
  <si>
    <t>Whole Foods Market, Inc.</t>
  </si>
  <si>
    <t>WHR</t>
  </si>
  <si>
    <t>Whirlpool Corporation</t>
  </si>
  <si>
    <t>WIN</t>
  </si>
  <si>
    <t>Windstream Holdings, Inc.</t>
  </si>
  <si>
    <t>WM</t>
  </si>
  <si>
    <t>Waste Management, Inc.</t>
  </si>
  <si>
    <t>WMB</t>
  </si>
  <si>
    <t>Williams Companies, Inc.</t>
  </si>
  <si>
    <t>WMT</t>
  </si>
  <si>
    <t>Wal-Mart Stores, Inc.</t>
  </si>
  <si>
    <t>WU</t>
  </si>
  <si>
    <t>The Western Union Company</t>
  </si>
  <si>
    <t>WY</t>
  </si>
  <si>
    <t>Weyerhaeuser Company</t>
  </si>
  <si>
    <t>WYN</t>
  </si>
  <si>
    <t>Wyndham Worldwide Corp</t>
  </si>
  <si>
    <t>WYNN</t>
  </si>
  <si>
    <t>Wynn Resorts, Ltd.</t>
  </si>
  <si>
    <t>XEC</t>
  </si>
  <si>
    <t>Cimarex Energy Company</t>
  </si>
  <si>
    <t>XEL</t>
  </si>
  <si>
    <t>Xcel Energy, Inc.</t>
  </si>
  <si>
    <t>XL</t>
  </si>
  <si>
    <t>XL Group, PLC</t>
  </si>
  <si>
    <t>XLNX</t>
  </si>
  <si>
    <t>Xilinx Inc.</t>
  </si>
  <si>
    <t>XOM</t>
  </si>
  <si>
    <t>Exxon Mobil Corp</t>
  </si>
  <si>
    <t>XRAY</t>
  </si>
  <si>
    <t>DENTSPLY International, Inc.</t>
  </si>
  <si>
    <t>XRX</t>
  </si>
  <si>
    <t>Xerox Corporation</t>
  </si>
  <si>
    <t>XYL</t>
  </si>
  <si>
    <t>Xylem Inc.</t>
  </si>
  <si>
    <t>YHOO</t>
  </si>
  <si>
    <t>Yahoo! Inc.</t>
  </si>
  <si>
    <t>YUM</t>
  </si>
  <si>
    <t>YUM! Brands, Inc.</t>
  </si>
  <si>
    <t>ZBH</t>
  </si>
  <si>
    <t>Zimmer Biomet Holdings, Inc.</t>
  </si>
  <si>
    <t>ZION</t>
  </si>
  <si>
    <t>Zions Bancorporation</t>
  </si>
  <si>
    <t>ZTS</t>
  </si>
  <si>
    <t>Zoetis, Inc.</t>
  </si>
  <si>
    <t>Enterprise Value</t>
  </si>
  <si>
    <t>Average Invested Capital</t>
  </si>
  <si>
    <t>S&amp;P 500</t>
  </si>
  <si>
    <t>CAPITAL_INVESTED_ADJUSTED</t>
  </si>
  <si>
    <t>ENTERPRISE_VALUE</t>
  </si>
  <si>
    <t>ROIC</t>
  </si>
  <si>
    <t>Avago Technologies Limited</t>
  </si>
  <si>
    <t>SBUX</t>
  </si>
  <si>
    <t>Starbucks Corporation</t>
  </si>
  <si>
    <t>Select Sector:</t>
  </si>
  <si>
    <t>Enter Peers:</t>
  </si>
  <si>
    <t>Data Verification</t>
  </si>
  <si>
    <t xml:space="preserve"> </t>
  </si>
  <si>
    <t>Broadcom Ltd</t>
  </si>
  <si>
    <t>SIEGY</t>
  </si>
  <si>
    <t>Siemens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</si>
</sst>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164" fontId="3" fillId="2" borderId="0" xfId="0" applyNumberFormat="1" applyFont="1" applyFill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3" borderId="1" xfId="0" applyFont="1" applyFill="1" applyBorder="1"/>
    <xf numFmtId="0" fontId="4" fillId="0" borderId="0" xfId="0" applyFont="1" applyAlignment="1">
      <alignment horizontal="right"/>
    </xf>
    <xf numFmtId="2" fontId="0" fillId="2" borderId="0" xfId="0" applyNumberFormat="1" applyFill="1"/>
    <xf numFmtId="164" fontId="0" fillId="2" borderId="0" xfId="0" applyNumberFormat="1" applyFill="1"/>
    <xf numFmtId="2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3" borderId="0" xfId="0" applyFont="1" applyFill="1" applyBorder="1"/>
    <xf numFmtId="8" fontId="0" fillId="0" borderId="0" xfId="0" applyNumberFormat="1"/>
    <xf numFmtId="8" fontId="3" fillId="0" borderId="0" xfId="0" applyNumberFormat="1" applyFont="1"/>
    <xf numFmtId="10" fontId="0" fillId="0" borderId="0" xfId="0" applyNumberFormat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 Vs.</a:t>
            </a:r>
            <a:r>
              <a:rPr lang="en-US" baseline="0"/>
              <a:t> Valuation: S&amp;P 500</a:t>
            </a:r>
            <a:endParaRPr lang="en-US"/>
          </a:p>
        </c:rich>
      </c:tx>
      <c:layout>
        <c:manualLayout>
          <c:xMode val="edge"/>
          <c:yMode val="edge"/>
          <c:x val="0.184629921259842"/>
          <c:y val="0.0231481481481481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'S&amp;P Regression'!$G$2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5779965004374"/>
                  <c:y val="-0.10277777777777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sz="1200" b="1" i="0" baseline="0">
                        <a:effectLst/>
                      </a:rPr>
                      <a:t>R² = 57%</a:t>
                    </a:r>
                    <a:endParaRPr lang="en-US" sz="1200" b="1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baseline="0"/>
                      <a:t>y = 13.616x + 1.023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'S&amp;P Regression'!$D$3:$D$484</c:f>
              <c:numCache>
                <c:formatCode>0.00%</c:formatCode>
                <c:ptCount val="482"/>
                <c:pt idx="0">
                  <c:v>0.073</c:v>
                </c:pt>
                <c:pt idx="1">
                  <c:v>0.029</c:v>
                </c:pt>
                <c:pt idx="2">
                  <c:v>0.158</c:v>
                </c:pt>
                <c:pt idx="3">
                  <c:v>2.564</c:v>
                </c:pt>
                <c:pt idx="4">
                  <c:v>0.206</c:v>
                </c:pt>
                <c:pt idx="5">
                  <c:v>0.11</c:v>
                </c:pt>
                <c:pt idx="6">
                  <c:v>0.061</c:v>
                </c:pt>
                <c:pt idx="7">
                  <c:v>0.321</c:v>
                </c:pt>
                <c:pt idx="8">
                  <c:v>0.105</c:v>
                </c:pt>
                <c:pt idx="9">
                  <c:v>0.246</c:v>
                </c:pt>
                <c:pt idx="10">
                  <c:v>0.063</c:v>
                </c:pt>
                <c:pt idx="11">
                  <c:v>0.221</c:v>
                </c:pt>
                <c:pt idx="12">
                  <c:v>0.085</c:v>
                </c:pt>
                <c:pt idx="13">
                  <c:v>0.004</c:v>
                </c:pt>
                <c:pt idx="14">
                  <c:v>0.043</c:v>
                </c:pt>
                <c:pt idx="15">
                  <c:v>0.032</c:v>
                </c:pt>
                <c:pt idx="16">
                  <c:v>0.035</c:v>
                </c:pt>
                <c:pt idx="17">
                  <c:v>0.041</c:v>
                </c:pt>
                <c:pt idx="18">
                  <c:v>0.069</c:v>
                </c:pt>
                <c:pt idx="19">
                  <c:v>0.119</c:v>
                </c:pt>
                <c:pt idx="20">
                  <c:v>-0.002</c:v>
                </c:pt>
                <c:pt idx="21">
                  <c:v>0.018</c:v>
                </c:pt>
                <c:pt idx="22">
                  <c:v>0.076</c:v>
                </c:pt>
                <c:pt idx="23">
                  <c:v>0.03</c:v>
                </c:pt>
                <c:pt idx="24">
                  <c:v>0.08</c:v>
                </c:pt>
                <c:pt idx="25">
                  <c:v>0.096</c:v>
                </c:pt>
                <c:pt idx="26">
                  <c:v>0.14</c:v>
                </c:pt>
                <c:pt idx="27">
                  <c:v>0.053</c:v>
                </c:pt>
                <c:pt idx="28">
                  <c:v>0.109</c:v>
                </c:pt>
                <c:pt idx="29">
                  <c:v>0.11</c:v>
                </c:pt>
                <c:pt idx="30">
                  <c:v>0.132</c:v>
                </c:pt>
                <c:pt idx="31">
                  <c:v>0.188</c:v>
                </c:pt>
                <c:pt idx="32">
                  <c:v>0.111</c:v>
                </c:pt>
                <c:pt idx="33">
                  <c:v>0.053</c:v>
                </c:pt>
                <c:pt idx="34">
                  <c:v>0.064</c:v>
                </c:pt>
                <c:pt idx="35">
                  <c:v>0.052</c:v>
                </c:pt>
                <c:pt idx="36">
                  <c:v>0.069</c:v>
                </c:pt>
                <c:pt idx="37">
                  <c:v>0.079</c:v>
                </c:pt>
                <c:pt idx="38">
                  <c:v>-0.004</c:v>
                </c:pt>
                <c:pt idx="39">
                  <c:v>-0.005</c:v>
                </c:pt>
                <c:pt idx="40">
                  <c:v>0.086</c:v>
                </c:pt>
                <c:pt idx="41">
                  <c:v>0.147</c:v>
                </c:pt>
                <c:pt idx="42">
                  <c:v>0.068</c:v>
                </c:pt>
                <c:pt idx="43">
                  <c:v>-0.01</c:v>
                </c:pt>
                <c:pt idx="44">
                  <c:v>0.058</c:v>
                </c:pt>
                <c:pt idx="45">
                  <c:v>0.231</c:v>
                </c:pt>
                <c:pt idx="46">
                  <c:v>0.231</c:v>
                </c:pt>
                <c:pt idx="47">
                  <c:v>0.091</c:v>
                </c:pt>
                <c:pt idx="48">
                  <c:v>0.199</c:v>
                </c:pt>
                <c:pt idx="49">
                  <c:v>0.24</c:v>
                </c:pt>
                <c:pt idx="50">
                  <c:v>0.149</c:v>
                </c:pt>
                <c:pt idx="51">
                  <c:v>0.043</c:v>
                </c:pt>
                <c:pt idx="52">
                  <c:v>0.033</c:v>
                </c:pt>
                <c:pt idx="53">
                  <c:v>0.135</c:v>
                </c:pt>
                <c:pt idx="54">
                  <c:v>0.067</c:v>
                </c:pt>
                <c:pt idx="55">
                  <c:v>0.122</c:v>
                </c:pt>
                <c:pt idx="56">
                  <c:v>0.144</c:v>
                </c:pt>
                <c:pt idx="57">
                  <c:v>0.076</c:v>
                </c:pt>
                <c:pt idx="58">
                  <c:v>0.292</c:v>
                </c:pt>
                <c:pt idx="59">
                  <c:v>0.197</c:v>
                </c:pt>
                <c:pt idx="60">
                  <c:v>-0.007</c:v>
                </c:pt>
                <c:pt idx="61">
                  <c:v>0.301</c:v>
                </c:pt>
                <c:pt idx="62">
                  <c:v>0.066</c:v>
                </c:pt>
                <c:pt idx="63">
                  <c:v>0.102</c:v>
                </c:pt>
                <c:pt idx="64">
                  <c:v>0.083</c:v>
                </c:pt>
                <c:pt idx="65">
                  <c:v>0.079</c:v>
                </c:pt>
                <c:pt idx="66">
                  <c:v>0.036</c:v>
                </c:pt>
                <c:pt idx="67">
                  <c:v>0.115</c:v>
                </c:pt>
                <c:pt idx="68">
                  <c:v>0.074</c:v>
                </c:pt>
                <c:pt idx="69">
                  <c:v>0.043</c:v>
                </c:pt>
                <c:pt idx="70">
                  <c:v>0.102</c:v>
                </c:pt>
                <c:pt idx="71">
                  <c:v>0.076</c:v>
                </c:pt>
                <c:pt idx="72">
                  <c:v>0.063</c:v>
                </c:pt>
                <c:pt idx="73">
                  <c:v>0.088</c:v>
                </c:pt>
                <c:pt idx="74">
                  <c:v>0.08</c:v>
                </c:pt>
                <c:pt idx="75">
                  <c:v>0.093</c:v>
                </c:pt>
                <c:pt idx="76">
                  <c:v>0.082</c:v>
                </c:pt>
                <c:pt idx="77">
                  <c:v>0.045</c:v>
                </c:pt>
                <c:pt idx="78">
                  <c:v>0.099</c:v>
                </c:pt>
                <c:pt idx="79">
                  <c:v>0.036</c:v>
                </c:pt>
                <c:pt idx="80">
                  <c:v>0.072</c:v>
                </c:pt>
                <c:pt idx="81">
                  <c:v>0.145</c:v>
                </c:pt>
                <c:pt idx="82">
                  <c:v>0.137</c:v>
                </c:pt>
                <c:pt idx="83">
                  <c:v>0.089</c:v>
                </c:pt>
                <c:pt idx="84">
                  <c:v>0.005</c:v>
                </c:pt>
                <c:pt idx="85">
                  <c:v>0.205</c:v>
                </c:pt>
                <c:pt idx="86">
                  <c:v>0.115</c:v>
                </c:pt>
                <c:pt idx="87">
                  <c:v>0.099</c:v>
                </c:pt>
                <c:pt idx="88">
                  <c:v>0.186</c:v>
                </c:pt>
                <c:pt idx="89">
                  <c:v>0.112</c:v>
                </c:pt>
                <c:pt idx="90">
                  <c:v>0.058</c:v>
                </c:pt>
                <c:pt idx="91">
                  <c:v>0.071</c:v>
                </c:pt>
                <c:pt idx="92">
                  <c:v>0.045</c:v>
                </c:pt>
                <c:pt idx="93">
                  <c:v>0.156</c:v>
                </c:pt>
                <c:pt idx="94">
                  <c:v>0.14</c:v>
                </c:pt>
                <c:pt idx="95">
                  <c:v>0.037</c:v>
                </c:pt>
                <c:pt idx="96">
                  <c:v>0.034</c:v>
                </c:pt>
                <c:pt idx="97">
                  <c:v>0.021</c:v>
                </c:pt>
                <c:pt idx="98">
                  <c:v>0.08</c:v>
                </c:pt>
                <c:pt idx="99">
                  <c:v>0.003</c:v>
                </c:pt>
                <c:pt idx="100">
                  <c:v>0.183</c:v>
                </c:pt>
                <c:pt idx="101">
                  <c:v>0.092</c:v>
                </c:pt>
                <c:pt idx="102">
                  <c:v>-0.004</c:v>
                </c:pt>
                <c:pt idx="103">
                  <c:v>0.127</c:v>
                </c:pt>
                <c:pt idx="104">
                  <c:v>0.111</c:v>
                </c:pt>
                <c:pt idx="105">
                  <c:v>0.017</c:v>
                </c:pt>
                <c:pt idx="106">
                  <c:v>0.041</c:v>
                </c:pt>
                <c:pt idx="107">
                  <c:v>0.17</c:v>
                </c:pt>
                <c:pt idx="108">
                  <c:v>0.072</c:v>
                </c:pt>
                <c:pt idx="109">
                  <c:v>0.123</c:v>
                </c:pt>
                <c:pt idx="110">
                  <c:v>0.037</c:v>
                </c:pt>
                <c:pt idx="111">
                  <c:v>0.249</c:v>
                </c:pt>
                <c:pt idx="112">
                  <c:v>0.211</c:v>
                </c:pt>
                <c:pt idx="113">
                  <c:v>0.064</c:v>
                </c:pt>
                <c:pt idx="114">
                  <c:v>0.082</c:v>
                </c:pt>
                <c:pt idx="115">
                  <c:v>-0.005</c:v>
                </c:pt>
                <c:pt idx="116">
                  <c:v>0.041</c:v>
                </c:pt>
                <c:pt idx="117">
                  <c:v>0.1</c:v>
                </c:pt>
                <c:pt idx="118">
                  <c:v>0.057</c:v>
                </c:pt>
                <c:pt idx="119">
                  <c:v>0.086</c:v>
                </c:pt>
                <c:pt idx="120">
                  <c:v>0.177</c:v>
                </c:pt>
                <c:pt idx="121">
                  <c:v>0.095</c:v>
                </c:pt>
                <c:pt idx="122">
                  <c:v>0.084</c:v>
                </c:pt>
                <c:pt idx="123">
                  <c:v>0.076</c:v>
                </c:pt>
                <c:pt idx="124">
                  <c:v>0.075</c:v>
                </c:pt>
                <c:pt idx="125">
                  <c:v>0.136</c:v>
                </c:pt>
                <c:pt idx="126">
                  <c:v>0.088</c:v>
                </c:pt>
                <c:pt idx="127">
                  <c:v>0.225</c:v>
                </c:pt>
                <c:pt idx="128">
                  <c:v>0.047</c:v>
                </c:pt>
                <c:pt idx="129">
                  <c:v>0.146</c:v>
                </c:pt>
                <c:pt idx="130">
                  <c:v>0.056</c:v>
                </c:pt>
                <c:pt idx="131">
                  <c:v>0.081</c:v>
                </c:pt>
                <c:pt idx="132">
                  <c:v>0.066</c:v>
                </c:pt>
                <c:pt idx="133">
                  <c:v>0.108</c:v>
                </c:pt>
                <c:pt idx="134">
                  <c:v>0.093</c:v>
                </c:pt>
                <c:pt idx="135">
                  <c:v>0.038</c:v>
                </c:pt>
                <c:pt idx="136">
                  <c:v>0.032</c:v>
                </c:pt>
                <c:pt idx="137">
                  <c:v>0.067</c:v>
                </c:pt>
                <c:pt idx="138">
                  <c:v>0.002</c:v>
                </c:pt>
                <c:pt idx="139">
                  <c:v>0.33</c:v>
                </c:pt>
                <c:pt idx="140">
                  <c:v>0.164</c:v>
                </c:pt>
                <c:pt idx="141">
                  <c:v>0.082</c:v>
                </c:pt>
                <c:pt idx="142">
                  <c:v>0.046</c:v>
                </c:pt>
                <c:pt idx="143">
                  <c:v>0.102</c:v>
                </c:pt>
                <c:pt idx="144">
                  <c:v>0.031</c:v>
                </c:pt>
                <c:pt idx="145">
                  <c:v>0.175</c:v>
                </c:pt>
                <c:pt idx="146">
                  <c:v>0.108</c:v>
                </c:pt>
                <c:pt idx="147">
                  <c:v>0.068</c:v>
                </c:pt>
                <c:pt idx="148">
                  <c:v>0.102</c:v>
                </c:pt>
                <c:pt idx="149">
                  <c:v>0.034</c:v>
                </c:pt>
                <c:pt idx="150">
                  <c:v>-0.001</c:v>
                </c:pt>
                <c:pt idx="151">
                  <c:v>0.059</c:v>
                </c:pt>
                <c:pt idx="152">
                  <c:v>0.06</c:v>
                </c:pt>
                <c:pt idx="153">
                  <c:v>0.047</c:v>
                </c:pt>
                <c:pt idx="154">
                  <c:v>0.041</c:v>
                </c:pt>
                <c:pt idx="155">
                  <c:v>0.079</c:v>
                </c:pt>
                <c:pt idx="156">
                  <c:v>0.038</c:v>
                </c:pt>
                <c:pt idx="157">
                  <c:v>0.077</c:v>
                </c:pt>
                <c:pt idx="158">
                  <c:v>0.017</c:v>
                </c:pt>
                <c:pt idx="159">
                  <c:v>0.08</c:v>
                </c:pt>
                <c:pt idx="160">
                  <c:v>-0.562</c:v>
                </c:pt>
                <c:pt idx="161">
                  <c:v>0.212</c:v>
                </c:pt>
                <c:pt idx="162">
                  <c:v>0.038</c:v>
                </c:pt>
                <c:pt idx="163">
                  <c:v>0.317</c:v>
                </c:pt>
                <c:pt idx="164">
                  <c:v>0.063</c:v>
                </c:pt>
                <c:pt idx="165">
                  <c:v>0.095</c:v>
                </c:pt>
                <c:pt idx="166">
                  <c:v>0.217</c:v>
                </c:pt>
                <c:pt idx="167">
                  <c:v>0.124</c:v>
                </c:pt>
                <c:pt idx="168">
                  <c:v>0.0</c:v>
                </c:pt>
                <c:pt idx="169">
                  <c:v>0.073</c:v>
                </c:pt>
                <c:pt idx="170">
                  <c:v>0.037</c:v>
                </c:pt>
                <c:pt idx="171">
                  <c:v>0.725</c:v>
                </c:pt>
                <c:pt idx="172">
                  <c:v>0.061</c:v>
                </c:pt>
                <c:pt idx="173">
                  <c:v>0.105</c:v>
                </c:pt>
                <c:pt idx="174">
                  <c:v>0.055</c:v>
                </c:pt>
                <c:pt idx="175">
                  <c:v>0.136</c:v>
                </c:pt>
                <c:pt idx="176">
                  <c:v>0.205</c:v>
                </c:pt>
                <c:pt idx="177">
                  <c:v>0.108</c:v>
                </c:pt>
                <c:pt idx="178">
                  <c:v>0.099</c:v>
                </c:pt>
                <c:pt idx="179">
                  <c:v>0.112</c:v>
                </c:pt>
                <c:pt idx="180">
                  <c:v>0.095</c:v>
                </c:pt>
                <c:pt idx="181">
                  <c:v>0.108</c:v>
                </c:pt>
                <c:pt idx="182">
                  <c:v>0.109</c:v>
                </c:pt>
                <c:pt idx="183">
                  <c:v>0.024</c:v>
                </c:pt>
                <c:pt idx="184">
                  <c:v>0.028</c:v>
                </c:pt>
                <c:pt idx="185">
                  <c:v>0.11</c:v>
                </c:pt>
                <c:pt idx="186">
                  <c:v>0.031</c:v>
                </c:pt>
                <c:pt idx="187">
                  <c:v>0.082</c:v>
                </c:pt>
                <c:pt idx="188">
                  <c:v>0.876</c:v>
                </c:pt>
                <c:pt idx="189">
                  <c:v>0.094</c:v>
                </c:pt>
                <c:pt idx="190">
                  <c:v>0.044</c:v>
                </c:pt>
                <c:pt idx="191">
                  <c:v>0.109</c:v>
                </c:pt>
                <c:pt idx="192">
                  <c:v>0.106</c:v>
                </c:pt>
                <c:pt idx="193">
                  <c:v>0.029</c:v>
                </c:pt>
                <c:pt idx="194">
                  <c:v>0.26</c:v>
                </c:pt>
                <c:pt idx="195">
                  <c:v>0.106</c:v>
                </c:pt>
                <c:pt idx="196">
                  <c:v>0.117</c:v>
                </c:pt>
                <c:pt idx="197">
                  <c:v>0.336</c:v>
                </c:pt>
                <c:pt idx="198">
                  <c:v>0.105</c:v>
                </c:pt>
                <c:pt idx="199">
                  <c:v>0.098</c:v>
                </c:pt>
                <c:pt idx="200">
                  <c:v>0.161</c:v>
                </c:pt>
                <c:pt idx="201">
                  <c:v>0.066</c:v>
                </c:pt>
                <c:pt idx="202">
                  <c:v>0.12</c:v>
                </c:pt>
                <c:pt idx="203">
                  <c:v>0.144</c:v>
                </c:pt>
                <c:pt idx="204">
                  <c:v>0.077</c:v>
                </c:pt>
                <c:pt idx="205">
                  <c:v>0.172</c:v>
                </c:pt>
                <c:pt idx="206">
                  <c:v>0.146</c:v>
                </c:pt>
                <c:pt idx="207">
                  <c:v>0.06</c:v>
                </c:pt>
                <c:pt idx="208">
                  <c:v>0.078</c:v>
                </c:pt>
                <c:pt idx="209">
                  <c:v>0.206</c:v>
                </c:pt>
                <c:pt idx="210">
                  <c:v>-0.022</c:v>
                </c:pt>
                <c:pt idx="211">
                  <c:v>0.058</c:v>
                </c:pt>
                <c:pt idx="212">
                  <c:v>0.213</c:v>
                </c:pt>
                <c:pt idx="213">
                  <c:v>0.107</c:v>
                </c:pt>
                <c:pt idx="214">
                  <c:v>0.09</c:v>
                </c:pt>
                <c:pt idx="215">
                  <c:v>0.047</c:v>
                </c:pt>
                <c:pt idx="216">
                  <c:v>0.164</c:v>
                </c:pt>
                <c:pt idx="217">
                  <c:v>0.155</c:v>
                </c:pt>
                <c:pt idx="218">
                  <c:v>0.088</c:v>
                </c:pt>
                <c:pt idx="219">
                  <c:v>0.106</c:v>
                </c:pt>
                <c:pt idx="220">
                  <c:v>0.062</c:v>
                </c:pt>
                <c:pt idx="221">
                  <c:v>0.184</c:v>
                </c:pt>
                <c:pt idx="222">
                  <c:v>0.076</c:v>
                </c:pt>
                <c:pt idx="223">
                  <c:v>0.125</c:v>
                </c:pt>
                <c:pt idx="224">
                  <c:v>0.072</c:v>
                </c:pt>
                <c:pt idx="225">
                  <c:v>0.137</c:v>
                </c:pt>
                <c:pt idx="226">
                  <c:v>0.178</c:v>
                </c:pt>
                <c:pt idx="227">
                  <c:v>0.19</c:v>
                </c:pt>
                <c:pt idx="228">
                  <c:v>0.04</c:v>
                </c:pt>
                <c:pt idx="229">
                  <c:v>0.064</c:v>
                </c:pt>
                <c:pt idx="230">
                  <c:v>0.051</c:v>
                </c:pt>
                <c:pt idx="231">
                  <c:v>0.058</c:v>
                </c:pt>
                <c:pt idx="232">
                  <c:v>0.631</c:v>
                </c:pt>
                <c:pt idx="233">
                  <c:v>0.108</c:v>
                </c:pt>
                <c:pt idx="234">
                  <c:v>0.064</c:v>
                </c:pt>
                <c:pt idx="235">
                  <c:v>0.077</c:v>
                </c:pt>
                <c:pt idx="236">
                  <c:v>0.058</c:v>
                </c:pt>
                <c:pt idx="237">
                  <c:v>0.145</c:v>
                </c:pt>
                <c:pt idx="238">
                  <c:v>0.116</c:v>
                </c:pt>
                <c:pt idx="239">
                  <c:v>0.035</c:v>
                </c:pt>
                <c:pt idx="240">
                  <c:v>0.085</c:v>
                </c:pt>
                <c:pt idx="241">
                  <c:v>0.106</c:v>
                </c:pt>
                <c:pt idx="242">
                  <c:v>0.097</c:v>
                </c:pt>
                <c:pt idx="243">
                  <c:v>0.079</c:v>
                </c:pt>
                <c:pt idx="244">
                  <c:v>0.069</c:v>
                </c:pt>
                <c:pt idx="245">
                  <c:v>0.361</c:v>
                </c:pt>
                <c:pt idx="246">
                  <c:v>0.132</c:v>
                </c:pt>
                <c:pt idx="247">
                  <c:v>0.042</c:v>
                </c:pt>
                <c:pt idx="248">
                  <c:v>0.137</c:v>
                </c:pt>
                <c:pt idx="249">
                  <c:v>0.115</c:v>
                </c:pt>
                <c:pt idx="250">
                  <c:v>0.312</c:v>
                </c:pt>
                <c:pt idx="251">
                  <c:v>0.075</c:v>
                </c:pt>
                <c:pt idx="252">
                  <c:v>0.076</c:v>
                </c:pt>
                <c:pt idx="253">
                  <c:v>0.075</c:v>
                </c:pt>
                <c:pt idx="254">
                  <c:v>0.031</c:v>
                </c:pt>
                <c:pt idx="255">
                  <c:v>0.173</c:v>
                </c:pt>
                <c:pt idx="256">
                  <c:v>0.111</c:v>
                </c:pt>
                <c:pt idx="257">
                  <c:v>0.069</c:v>
                </c:pt>
                <c:pt idx="258">
                  <c:v>0.065</c:v>
                </c:pt>
                <c:pt idx="259">
                  <c:v>0.062</c:v>
                </c:pt>
                <c:pt idx="260">
                  <c:v>1.062</c:v>
                </c:pt>
                <c:pt idx="261">
                  <c:v>0.078</c:v>
                </c:pt>
                <c:pt idx="262">
                  <c:v>0.044</c:v>
                </c:pt>
                <c:pt idx="263">
                  <c:v>0.106</c:v>
                </c:pt>
                <c:pt idx="264">
                  <c:v>0.053</c:v>
                </c:pt>
                <c:pt idx="265">
                  <c:v>0.124</c:v>
                </c:pt>
                <c:pt idx="266">
                  <c:v>0.217</c:v>
                </c:pt>
                <c:pt idx="267">
                  <c:v>0.023</c:v>
                </c:pt>
                <c:pt idx="268">
                  <c:v>0.166</c:v>
                </c:pt>
                <c:pt idx="269">
                  <c:v>0.058</c:v>
                </c:pt>
                <c:pt idx="270">
                  <c:v>0.222</c:v>
                </c:pt>
                <c:pt idx="271">
                  <c:v>0.068</c:v>
                </c:pt>
                <c:pt idx="272">
                  <c:v>1.144</c:v>
                </c:pt>
                <c:pt idx="273">
                  <c:v>0.066</c:v>
                </c:pt>
                <c:pt idx="274">
                  <c:v>0.185</c:v>
                </c:pt>
                <c:pt idx="275">
                  <c:v>0.062</c:v>
                </c:pt>
                <c:pt idx="276">
                  <c:v>0.063</c:v>
                </c:pt>
                <c:pt idx="277">
                  <c:v>0.126</c:v>
                </c:pt>
                <c:pt idx="278">
                  <c:v>0.129</c:v>
                </c:pt>
                <c:pt idx="279">
                  <c:v>0.065</c:v>
                </c:pt>
                <c:pt idx="280">
                  <c:v>0.41</c:v>
                </c:pt>
                <c:pt idx="281">
                  <c:v>0.048</c:v>
                </c:pt>
                <c:pt idx="282">
                  <c:v>0.07</c:v>
                </c:pt>
                <c:pt idx="283">
                  <c:v>0.07</c:v>
                </c:pt>
                <c:pt idx="284">
                  <c:v>0.056</c:v>
                </c:pt>
                <c:pt idx="285">
                  <c:v>0.328</c:v>
                </c:pt>
                <c:pt idx="286">
                  <c:v>0.07</c:v>
                </c:pt>
                <c:pt idx="287">
                  <c:v>0.492</c:v>
                </c:pt>
                <c:pt idx="288">
                  <c:v>0.121</c:v>
                </c:pt>
                <c:pt idx="289">
                  <c:v>0.052</c:v>
                </c:pt>
                <c:pt idx="290">
                  <c:v>0.086</c:v>
                </c:pt>
                <c:pt idx="291">
                  <c:v>0.168</c:v>
                </c:pt>
                <c:pt idx="292">
                  <c:v>0.039</c:v>
                </c:pt>
                <c:pt idx="293">
                  <c:v>0.318</c:v>
                </c:pt>
                <c:pt idx="294">
                  <c:v>0.208</c:v>
                </c:pt>
                <c:pt idx="295">
                  <c:v>0.145</c:v>
                </c:pt>
                <c:pt idx="296">
                  <c:v>0.069</c:v>
                </c:pt>
                <c:pt idx="297">
                  <c:v>0.098</c:v>
                </c:pt>
                <c:pt idx="298">
                  <c:v>0.09</c:v>
                </c:pt>
                <c:pt idx="299">
                  <c:v>-0.014</c:v>
                </c:pt>
                <c:pt idx="300">
                  <c:v>0.079</c:v>
                </c:pt>
                <c:pt idx="301">
                  <c:v>0.32</c:v>
                </c:pt>
                <c:pt idx="302">
                  <c:v>0.034</c:v>
                </c:pt>
                <c:pt idx="303">
                  <c:v>0.088</c:v>
                </c:pt>
                <c:pt idx="304">
                  <c:v>0.11</c:v>
                </c:pt>
                <c:pt idx="305">
                  <c:v>-0.009</c:v>
                </c:pt>
                <c:pt idx="306">
                  <c:v>0.074</c:v>
                </c:pt>
                <c:pt idx="307">
                  <c:v>0.063</c:v>
                </c:pt>
                <c:pt idx="308">
                  <c:v>-0.02</c:v>
                </c:pt>
                <c:pt idx="309">
                  <c:v>0.066</c:v>
                </c:pt>
                <c:pt idx="310">
                  <c:v>0.08</c:v>
                </c:pt>
                <c:pt idx="311">
                  <c:v>0.045</c:v>
                </c:pt>
                <c:pt idx="312">
                  <c:v>0.033</c:v>
                </c:pt>
                <c:pt idx="313">
                  <c:v>0.061</c:v>
                </c:pt>
                <c:pt idx="314">
                  <c:v>-0.006</c:v>
                </c:pt>
                <c:pt idx="315">
                  <c:v>0.026</c:v>
                </c:pt>
                <c:pt idx="316">
                  <c:v>0.254</c:v>
                </c:pt>
                <c:pt idx="317">
                  <c:v>0.049</c:v>
                </c:pt>
                <c:pt idx="318">
                  <c:v>0.083</c:v>
                </c:pt>
                <c:pt idx="319">
                  <c:v>0.046</c:v>
                </c:pt>
                <c:pt idx="320">
                  <c:v>0.024</c:v>
                </c:pt>
                <c:pt idx="321">
                  <c:v>0.059</c:v>
                </c:pt>
                <c:pt idx="322">
                  <c:v>0.263</c:v>
                </c:pt>
                <c:pt idx="323">
                  <c:v>0.071</c:v>
                </c:pt>
                <c:pt idx="324">
                  <c:v>0.024</c:v>
                </c:pt>
                <c:pt idx="325">
                  <c:v>0.405</c:v>
                </c:pt>
                <c:pt idx="326">
                  <c:v>0.037</c:v>
                </c:pt>
                <c:pt idx="327">
                  <c:v>0.021</c:v>
                </c:pt>
                <c:pt idx="328">
                  <c:v>0.041</c:v>
                </c:pt>
                <c:pt idx="329">
                  <c:v>0.063</c:v>
                </c:pt>
                <c:pt idx="330">
                  <c:v>0.125</c:v>
                </c:pt>
                <c:pt idx="331">
                  <c:v>0.23</c:v>
                </c:pt>
                <c:pt idx="332">
                  <c:v>0.196</c:v>
                </c:pt>
                <c:pt idx="333">
                  <c:v>0.008</c:v>
                </c:pt>
                <c:pt idx="334">
                  <c:v>0.568</c:v>
                </c:pt>
                <c:pt idx="335">
                  <c:v>0.051</c:v>
                </c:pt>
                <c:pt idx="336">
                  <c:v>0.086</c:v>
                </c:pt>
                <c:pt idx="337">
                  <c:v>0.193</c:v>
                </c:pt>
                <c:pt idx="338">
                  <c:v>0.029</c:v>
                </c:pt>
                <c:pt idx="339">
                  <c:v>0.423</c:v>
                </c:pt>
                <c:pt idx="340">
                  <c:v>0.085</c:v>
                </c:pt>
                <c:pt idx="341">
                  <c:v>0.051</c:v>
                </c:pt>
                <c:pt idx="342">
                  <c:v>0.1</c:v>
                </c:pt>
                <c:pt idx="343">
                  <c:v>0.045</c:v>
                </c:pt>
                <c:pt idx="344">
                  <c:v>0.069</c:v>
                </c:pt>
                <c:pt idx="345">
                  <c:v>0.111</c:v>
                </c:pt>
                <c:pt idx="346">
                  <c:v>0.186</c:v>
                </c:pt>
                <c:pt idx="347">
                  <c:v>0.088</c:v>
                </c:pt>
                <c:pt idx="348">
                  <c:v>0.062</c:v>
                </c:pt>
                <c:pt idx="349">
                  <c:v>0.071</c:v>
                </c:pt>
                <c:pt idx="350">
                  <c:v>0.036</c:v>
                </c:pt>
                <c:pt idx="351">
                  <c:v>0.256</c:v>
                </c:pt>
                <c:pt idx="352">
                  <c:v>0.071</c:v>
                </c:pt>
                <c:pt idx="353">
                  <c:v>0.052</c:v>
                </c:pt>
                <c:pt idx="354">
                  <c:v>0.031</c:v>
                </c:pt>
                <c:pt idx="355">
                  <c:v>0.029</c:v>
                </c:pt>
                <c:pt idx="356">
                  <c:v>0.117</c:v>
                </c:pt>
                <c:pt idx="357">
                  <c:v>0.043</c:v>
                </c:pt>
                <c:pt idx="358">
                  <c:v>0.036</c:v>
                </c:pt>
                <c:pt idx="359">
                  <c:v>0.137</c:v>
                </c:pt>
                <c:pt idx="360">
                  <c:v>0.061</c:v>
                </c:pt>
                <c:pt idx="361">
                  <c:v>0.05</c:v>
                </c:pt>
                <c:pt idx="362">
                  <c:v>0.034</c:v>
                </c:pt>
                <c:pt idx="363">
                  <c:v>0.085</c:v>
                </c:pt>
                <c:pt idx="364">
                  <c:v>-0.02</c:v>
                </c:pt>
                <c:pt idx="365">
                  <c:v>0.341</c:v>
                </c:pt>
                <c:pt idx="366">
                  <c:v>-0.022</c:v>
                </c:pt>
                <c:pt idx="367">
                  <c:v>0.034</c:v>
                </c:pt>
                <c:pt idx="368">
                  <c:v>0.06</c:v>
                </c:pt>
                <c:pt idx="369">
                  <c:v>0.062</c:v>
                </c:pt>
                <c:pt idx="370">
                  <c:v>0.312</c:v>
                </c:pt>
                <c:pt idx="371">
                  <c:v>0.038</c:v>
                </c:pt>
                <c:pt idx="372">
                  <c:v>0.311</c:v>
                </c:pt>
                <c:pt idx="373">
                  <c:v>0.083</c:v>
                </c:pt>
                <c:pt idx="374">
                  <c:v>0.073</c:v>
                </c:pt>
                <c:pt idx="375">
                  <c:v>0.107</c:v>
                </c:pt>
                <c:pt idx="376">
                  <c:v>0.159</c:v>
                </c:pt>
                <c:pt idx="377">
                  <c:v>0.088</c:v>
                </c:pt>
                <c:pt idx="378">
                  <c:v>0.191</c:v>
                </c:pt>
                <c:pt idx="379">
                  <c:v>0.015</c:v>
                </c:pt>
                <c:pt idx="380">
                  <c:v>0.05</c:v>
                </c:pt>
                <c:pt idx="381">
                  <c:v>0.091</c:v>
                </c:pt>
                <c:pt idx="382">
                  <c:v>0.207</c:v>
                </c:pt>
                <c:pt idx="383">
                  <c:v>0.045</c:v>
                </c:pt>
                <c:pt idx="384">
                  <c:v>0.085</c:v>
                </c:pt>
                <c:pt idx="385">
                  <c:v>0.035</c:v>
                </c:pt>
                <c:pt idx="386">
                  <c:v>0.074</c:v>
                </c:pt>
                <c:pt idx="387">
                  <c:v>0.164</c:v>
                </c:pt>
                <c:pt idx="388">
                  <c:v>0.06</c:v>
                </c:pt>
                <c:pt idx="389">
                  <c:v>0.075</c:v>
                </c:pt>
                <c:pt idx="390">
                  <c:v>0.038</c:v>
                </c:pt>
                <c:pt idx="391">
                  <c:v>0.131</c:v>
                </c:pt>
                <c:pt idx="392">
                  <c:v>0.101</c:v>
                </c:pt>
                <c:pt idx="393">
                  <c:v>0.17</c:v>
                </c:pt>
                <c:pt idx="394">
                  <c:v>0.044</c:v>
                </c:pt>
                <c:pt idx="395">
                  <c:v>0.108</c:v>
                </c:pt>
                <c:pt idx="396">
                  <c:v>0.065</c:v>
                </c:pt>
                <c:pt idx="397">
                  <c:v>0.076</c:v>
                </c:pt>
                <c:pt idx="398">
                  <c:v>0.04</c:v>
                </c:pt>
                <c:pt idx="399">
                  <c:v>0.051</c:v>
                </c:pt>
                <c:pt idx="400">
                  <c:v>0.103</c:v>
                </c:pt>
                <c:pt idx="401">
                  <c:v>0.085</c:v>
                </c:pt>
                <c:pt idx="402">
                  <c:v>0.113</c:v>
                </c:pt>
                <c:pt idx="403">
                  <c:v>0.074</c:v>
                </c:pt>
                <c:pt idx="404">
                  <c:v>0.072</c:v>
                </c:pt>
                <c:pt idx="405">
                  <c:v>0.31</c:v>
                </c:pt>
                <c:pt idx="406">
                  <c:v>0.166</c:v>
                </c:pt>
                <c:pt idx="407">
                  <c:v>0.075</c:v>
                </c:pt>
                <c:pt idx="408">
                  <c:v>0.108</c:v>
                </c:pt>
                <c:pt idx="409">
                  <c:v>0.04</c:v>
                </c:pt>
                <c:pt idx="410">
                  <c:v>0.055</c:v>
                </c:pt>
                <c:pt idx="411">
                  <c:v>0.157</c:v>
                </c:pt>
                <c:pt idx="412">
                  <c:v>0.038</c:v>
                </c:pt>
                <c:pt idx="413">
                  <c:v>0.089</c:v>
                </c:pt>
                <c:pt idx="414">
                  <c:v>0.035</c:v>
                </c:pt>
                <c:pt idx="415">
                  <c:v>0.104</c:v>
                </c:pt>
                <c:pt idx="416">
                  <c:v>0.048</c:v>
                </c:pt>
                <c:pt idx="417">
                  <c:v>0.102</c:v>
                </c:pt>
                <c:pt idx="418">
                  <c:v>0.184</c:v>
                </c:pt>
                <c:pt idx="419">
                  <c:v>0.128</c:v>
                </c:pt>
                <c:pt idx="420">
                  <c:v>0.059</c:v>
                </c:pt>
                <c:pt idx="421">
                  <c:v>0.171</c:v>
                </c:pt>
                <c:pt idx="422">
                  <c:v>0.238</c:v>
                </c:pt>
                <c:pt idx="423">
                  <c:v>0.118</c:v>
                </c:pt>
                <c:pt idx="424">
                  <c:v>0.146</c:v>
                </c:pt>
                <c:pt idx="425">
                  <c:v>0.075</c:v>
                </c:pt>
                <c:pt idx="426">
                  <c:v>0.024</c:v>
                </c:pt>
                <c:pt idx="427">
                  <c:v>0.104</c:v>
                </c:pt>
                <c:pt idx="428">
                  <c:v>0.05</c:v>
                </c:pt>
                <c:pt idx="429">
                  <c:v>0.028</c:v>
                </c:pt>
                <c:pt idx="430">
                  <c:v>0.157</c:v>
                </c:pt>
                <c:pt idx="431">
                  <c:v>0.061</c:v>
                </c:pt>
                <c:pt idx="432">
                  <c:v>0.028</c:v>
                </c:pt>
                <c:pt idx="433">
                  <c:v>0.111</c:v>
                </c:pt>
                <c:pt idx="434">
                  <c:v>0.096</c:v>
                </c:pt>
                <c:pt idx="435">
                  <c:v>0.092</c:v>
                </c:pt>
                <c:pt idx="436">
                  <c:v>0.078</c:v>
                </c:pt>
                <c:pt idx="437">
                  <c:v>0.097</c:v>
                </c:pt>
                <c:pt idx="438">
                  <c:v>0.142</c:v>
                </c:pt>
                <c:pt idx="439">
                  <c:v>0.097</c:v>
                </c:pt>
                <c:pt idx="440">
                  <c:v>0.065</c:v>
                </c:pt>
                <c:pt idx="441">
                  <c:v>0.072</c:v>
                </c:pt>
                <c:pt idx="442">
                  <c:v>0.077</c:v>
                </c:pt>
                <c:pt idx="443">
                  <c:v>0.255</c:v>
                </c:pt>
                <c:pt idx="444">
                  <c:v>0.232</c:v>
                </c:pt>
                <c:pt idx="445">
                  <c:v>0.128</c:v>
                </c:pt>
                <c:pt idx="446">
                  <c:v>0.14</c:v>
                </c:pt>
                <c:pt idx="447">
                  <c:v>0.077</c:v>
                </c:pt>
                <c:pt idx="449">
                  <c:v>0.059</c:v>
                </c:pt>
                <c:pt idx="450">
                  <c:v>0.025</c:v>
                </c:pt>
                <c:pt idx="451">
                  <c:v>-0.1</c:v>
                </c:pt>
                <c:pt idx="452">
                  <c:v>0.04</c:v>
                </c:pt>
                <c:pt idx="453">
                  <c:v>0.08</c:v>
                </c:pt>
                <c:pt idx="454">
                  <c:v>0.285</c:v>
                </c:pt>
                <c:pt idx="455">
                  <c:v>0.066</c:v>
                </c:pt>
                <c:pt idx="456">
                  <c:v>0.153</c:v>
                </c:pt>
                <c:pt idx="457">
                  <c:v>0.042</c:v>
                </c:pt>
                <c:pt idx="458">
                  <c:v>0.098</c:v>
                </c:pt>
                <c:pt idx="459">
                  <c:v>0.07</c:v>
                </c:pt>
                <c:pt idx="460">
                  <c:v>0.082</c:v>
                </c:pt>
                <c:pt idx="461">
                  <c:v>0.034</c:v>
                </c:pt>
                <c:pt idx="462">
                  <c:v>0.036</c:v>
                </c:pt>
                <c:pt idx="463">
                  <c:v>0.026</c:v>
                </c:pt>
                <c:pt idx="464">
                  <c:v>0.108</c:v>
                </c:pt>
                <c:pt idx="465">
                  <c:v>0.226</c:v>
                </c:pt>
                <c:pt idx="466">
                  <c:v>0.044</c:v>
                </c:pt>
                <c:pt idx="467">
                  <c:v>0.083</c:v>
                </c:pt>
                <c:pt idx="468">
                  <c:v>0.102</c:v>
                </c:pt>
                <c:pt idx="469">
                  <c:v>-0.001</c:v>
                </c:pt>
                <c:pt idx="470">
                  <c:v>0.036</c:v>
                </c:pt>
                <c:pt idx="471">
                  <c:v>0.069</c:v>
                </c:pt>
                <c:pt idx="472">
                  <c:v>0.378</c:v>
                </c:pt>
                <c:pt idx="473">
                  <c:v>0.023</c:v>
                </c:pt>
                <c:pt idx="474">
                  <c:v>0.075</c:v>
                </c:pt>
                <c:pt idx="475">
                  <c:v>0.039</c:v>
                </c:pt>
                <c:pt idx="476">
                  <c:v>0.1</c:v>
                </c:pt>
                <c:pt idx="477">
                  <c:v>0.006</c:v>
                </c:pt>
                <c:pt idx="478">
                  <c:v>0.15</c:v>
                </c:pt>
                <c:pt idx="479">
                  <c:v>0.047</c:v>
                </c:pt>
                <c:pt idx="480">
                  <c:v>0.029</c:v>
                </c:pt>
                <c:pt idx="481">
                  <c:v>0.174</c:v>
                </c:pt>
              </c:numCache>
            </c:numRef>
          </c:xVal>
          <c:yVal>
            <c:numRef>
              <c:f>'S&amp;P Regression'!$G$3:$G$484</c:f>
              <c:numCache>
                <c:formatCode>0.00</c:formatCode>
                <c:ptCount val="482"/>
                <c:pt idx="0">
                  <c:v>1.813057978625454</c:v>
                </c:pt>
                <c:pt idx="1">
                  <c:v>0.720323356319016</c:v>
                </c:pt>
                <c:pt idx="2">
                  <c:v>1.313884431994174</c:v>
                </c:pt>
                <c:pt idx="3">
                  <c:v>22.46910282373415</c:v>
                </c:pt>
                <c:pt idx="4">
                  <c:v>3.896203250288015</c:v>
                </c:pt>
                <c:pt idx="5">
                  <c:v>3.419597076257318</c:v>
                </c:pt>
                <c:pt idx="6">
                  <c:v>1.606032172498621</c:v>
                </c:pt>
                <c:pt idx="7">
                  <c:v>8.71164325982516</c:v>
                </c:pt>
                <c:pt idx="8">
                  <c:v>6.947188737569986</c:v>
                </c:pt>
                <c:pt idx="9">
                  <c:v>4.535027478180706</c:v>
                </c:pt>
                <c:pt idx="10">
                  <c:v>1.050356389006373</c:v>
                </c:pt>
                <c:pt idx="11">
                  <c:v>6.431727289738001</c:v>
                </c:pt>
                <c:pt idx="12">
                  <c:v>1.620697852533744</c:v>
                </c:pt>
                <c:pt idx="13">
                  <c:v>4.606215878445043</c:v>
                </c:pt>
                <c:pt idx="14">
                  <c:v>1.284115780017576</c:v>
                </c:pt>
                <c:pt idx="15">
                  <c:v>1.030572296293464</c:v>
                </c:pt>
                <c:pt idx="16">
                  <c:v>1.075535021387454</c:v>
                </c:pt>
                <c:pt idx="17">
                  <c:v>0.696107413982424</c:v>
                </c:pt>
                <c:pt idx="18">
                  <c:v>1.219902148676748</c:v>
                </c:pt>
                <c:pt idx="19">
                  <c:v>1.303106832106074</c:v>
                </c:pt>
                <c:pt idx="20">
                  <c:v>1.414862844051508</c:v>
                </c:pt>
                <c:pt idx="21">
                  <c:v>0.433447486127518</c:v>
                </c:pt>
                <c:pt idx="22">
                  <c:v>1.859646957594931</c:v>
                </c:pt>
                <c:pt idx="23">
                  <c:v>1.051342261963639</c:v>
                </c:pt>
                <c:pt idx="24">
                  <c:v>1.9744951948097</c:v>
                </c:pt>
                <c:pt idx="25">
                  <c:v>1.228614998328364</c:v>
                </c:pt>
                <c:pt idx="26">
                  <c:v>4.090263221647584</c:v>
                </c:pt>
                <c:pt idx="27">
                  <c:v>4.119213299621864</c:v>
                </c:pt>
                <c:pt idx="28">
                  <c:v>1.922449303449999</c:v>
                </c:pt>
                <c:pt idx="29">
                  <c:v>2.297874193251574</c:v>
                </c:pt>
                <c:pt idx="30">
                  <c:v>1.807559897932589</c:v>
                </c:pt>
                <c:pt idx="31">
                  <c:v>2.848836024432424</c:v>
                </c:pt>
                <c:pt idx="32">
                  <c:v>1.144847456080431</c:v>
                </c:pt>
                <c:pt idx="33">
                  <c:v>2.04444831265709</c:v>
                </c:pt>
                <c:pt idx="34">
                  <c:v>11.24819184900028</c:v>
                </c:pt>
                <c:pt idx="35">
                  <c:v>1.117736496715008</c:v>
                </c:pt>
                <c:pt idx="36">
                  <c:v>1.257371980633745</c:v>
                </c:pt>
                <c:pt idx="37">
                  <c:v>1.712868337056596</c:v>
                </c:pt>
                <c:pt idx="38">
                  <c:v>0.53638404947146</c:v>
                </c:pt>
                <c:pt idx="39">
                  <c:v>0.850522316377421</c:v>
                </c:pt>
                <c:pt idx="40">
                  <c:v>2.046802231899111</c:v>
                </c:pt>
                <c:pt idx="41">
                  <c:v>3.617941645571472</c:v>
                </c:pt>
                <c:pt idx="42">
                  <c:v>2.438215060195917</c:v>
                </c:pt>
                <c:pt idx="43">
                  <c:v>0.603483405096874</c:v>
                </c:pt>
                <c:pt idx="44">
                  <c:v>1.989708597203405</c:v>
                </c:pt>
                <c:pt idx="45">
                  <c:v>7.985045100297676</c:v>
                </c:pt>
                <c:pt idx="46">
                  <c:v>7.985045100297676</c:v>
                </c:pt>
                <c:pt idx="47">
                  <c:v>1.84960662117196</c:v>
                </c:pt>
                <c:pt idx="48">
                  <c:v>2.163567666204193</c:v>
                </c:pt>
                <c:pt idx="49">
                  <c:v>5.615448890705885</c:v>
                </c:pt>
                <c:pt idx="50">
                  <c:v>2.269586302629906</c:v>
                </c:pt>
                <c:pt idx="51">
                  <c:v>0.521412029459965</c:v>
                </c:pt>
                <c:pt idx="52">
                  <c:v>1.363056330235288</c:v>
                </c:pt>
                <c:pt idx="53">
                  <c:v>1.652809325446193</c:v>
                </c:pt>
                <c:pt idx="54">
                  <c:v>0.88713730247429</c:v>
                </c:pt>
                <c:pt idx="55">
                  <c:v>1.351334643544659</c:v>
                </c:pt>
                <c:pt idx="56">
                  <c:v>4.033079601900278</c:v>
                </c:pt>
                <c:pt idx="57">
                  <c:v>2.624963811382344</c:v>
                </c:pt>
                <c:pt idx="58">
                  <c:v>2.409075699650442</c:v>
                </c:pt>
                <c:pt idx="59">
                  <c:v>5.773483692349246</c:v>
                </c:pt>
                <c:pt idx="60">
                  <c:v>0.850834327469842</c:v>
                </c:pt>
                <c:pt idx="61">
                  <c:v>4.484060085500255</c:v>
                </c:pt>
                <c:pt idx="62">
                  <c:v>0.934158530435429</c:v>
                </c:pt>
                <c:pt idx="63">
                  <c:v>1.75855344063717</c:v>
                </c:pt>
                <c:pt idx="64">
                  <c:v>2.096850231561123</c:v>
                </c:pt>
                <c:pt idx="65">
                  <c:v>4.820521818040132</c:v>
                </c:pt>
                <c:pt idx="66">
                  <c:v>1.030684340597017</c:v>
                </c:pt>
                <c:pt idx="67">
                  <c:v>1.661820376863996</c:v>
                </c:pt>
                <c:pt idx="68">
                  <c:v>1.778799230488341</c:v>
                </c:pt>
                <c:pt idx="69">
                  <c:v>0.394479762107058</c:v>
                </c:pt>
                <c:pt idx="70">
                  <c:v>1.491298469915145</c:v>
                </c:pt>
                <c:pt idx="71">
                  <c:v>1.526461238612545</c:v>
                </c:pt>
                <c:pt idx="72">
                  <c:v>1.439571806974902</c:v>
                </c:pt>
                <c:pt idx="73">
                  <c:v>1.670460752163374</c:v>
                </c:pt>
                <c:pt idx="74">
                  <c:v>1.408852175362521</c:v>
                </c:pt>
                <c:pt idx="75">
                  <c:v>1.856017919723013</c:v>
                </c:pt>
                <c:pt idx="76">
                  <c:v>1.713658025600884</c:v>
                </c:pt>
                <c:pt idx="77">
                  <c:v>0.898512748576149</c:v>
                </c:pt>
                <c:pt idx="78">
                  <c:v>2.275387717100069</c:v>
                </c:pt>
                <c:pt idx="79">
                  <c:v>1.69056986990236</c:v>
                </c:pt>
                <c:pt idx="80">
                  <c:v>1.323730809094262</c:v>
                </c:pt>
                <c:pt idx="81">
                  <c:v>6.458744293988892</c:v>
                </c:pt>
                <c:pt idx="82">
                  <c:v>4.321493390513782</c:v>
                </c:pt>
                <c:pt idx="83">
                  <c:v>1.39368830593698</c:v>
                </c:pt>
                <c:pt idx="84">
                  <c:v>0.23768056261966</c:v>
                </c:pt>
                <c:pt idx="85">
                  <c:v>4.49976464157189</c:v>
                </c:pt>
                <c:pt idx="86">
                  <c:v>2.351449764873546</c:v>
                </c:pt>
                <c:pt idx="87">
                  <c:v>1.772067118863951</c:v>
                </c:pt>
                <c:pt idx="88">
                  <c:v>5.185181831222027</c:v>
                </c:pt>
                <c:pt idx="89">
                  <c:v>3.048451883241102</c:v>
                </c:pt>
                <c:pt idx="90">
                  <c:v>0.726875362908964</c:v>
                </c:pt>
                <c:pt idx="91">
                  <c:v>1.649011702063797</c:v>
                </c:pt>
                <c:pt idx="92">
                  <c:v>1.3640094038623</c:v>
                </c:pt>
                <c:pt idx="93">
                  <c:v>4.365702151139946</c:v>
                </c:pt>
                <c:pt idx="94">
                  <c:v>1.654889910484432</c:v>
                </c:pt>
                <c:pt idx="95">
                  <c:v>1.126336986263057</c:v>
                </c:pt>
                <c:pt idx="96">
                  <c:v>1.049042323442522</c:v>
                </c:pt>
                <c:pt idx="97">
                  <c:v>0.599181795924599</c:v>
                </c:pt>
                <c:pt idx="98">
                  <c:v>0.638435187575732</c:v>
                </c:pt>
                <c:pt idx="99">
                  <c:v>1.996919084634061</c:v>
                </c:pt>
                <c:pt idx="100">
                  <c:v>3.779470435146846</c:v>
                </c:pt>
                <c:pt idx="101">
                  <c:v>2.136076859925188</c:v>
                </c:pt>
                <c:pt idx="102">
                  <c:v>0.58662227142105</c:v>
                </c:pt>
                <c:pt idx="103">
                  <c:v>3.861400785402727</c:v>
                </c:pt>
                <c:pt idx="104">
                  <c:v>3.040777014111102</c:v>
                </c:pt>
                <c:pt idx="105">
                  <c:v>7.740998956491311</c:v>
                </c:pt>
                <c:pt idx="106">
                  <c:v>0.712179827889106</c:v>
                </c:pt>
                <c:pt idx="107">
                  <c:v>1.835598537889917</c:v>
                </c:pt>
                <c:pt idx="108">
                  <c:v>1.411927492605751</c:v>
                </c:pt>
                <c:pt idx="109">
                  <c:v>2.949314506335686</c:v>
                </c:pt>
                <c:pt idx="110">
                  <c:v>0.949911300932196</c:v>
                </c:pt>
                <c:pt idx="111">
                  <c:v>5.028154310700534</c:v>
                </c:pt>
                <c:pt idx="112">
                  <c:v>4.536634912529053</c:v>
                </c:pt>
                <c:pt idx="113">
                  <c:v>2.253735869281599</c:v>
                </c:pt>
                <c:pt idx="114">
                  <c:v>2.012562794420446</c:v>
                </c:pt>
                <c:pt idx="115">
                  <c:v>0.852967315333801</c:v>
                </c:pt>
                <c:pt idx="116">
                  <c:v>1.389034300684458</c:v>
                </c:pt>
                <c:pt idx="117">
                  <c:v>1.244298589824996</c:v>
                </c:pt>
                <c:pt idx="118">
                  <c:v>1.551937547900006</c:v>
                </c:pt>
                <c:pt idx="119">
                  <c:v>1.693444610791137</c:v>
                </c:pt>
                <c:pt idx="120">
                  <c:v>1.558268311099924</c:v>
                </c:pt>
                <c:pt idx="121">
                  <c:v>2.252923556380965</c:v>
                </c:pt>
                <c:pt idx="122">
                  <c:v>1.50814636305924</c:v>
                </c:pt>
                <c:pt idx="123">
                  <c:v>1.15157532820557</c:v>
                </c:pt>
                <c:pt idx="124">
                  <c:v>2.152615644604496</c:v>
                </c:pt>
                <c:pt idx="125">
                  <c:v>2.556235428560467</c:v>
                </c:pt>
                <c:pt idx="126">
                  <c:v>1.209841768454939</c:v>
                </c:pt>
                <c:pt idx="127">
                  <c:v>3.477667611465486</c:v>
                </c:pt>
                <c:pt idx="128">
                  <c:v>2.548440130034554</c:v>
                </c:pt>
                <c:pt idx="129">
                  <c:v>2.850513934614501</c:v>
                </c:pt>
                <c:pt idx="130">
                  <c:v>0.660102687850536</c:v>
                </c:pt>
                <c:pt idx="131">
                  <c:v>1.623553313765688</c:v>
                </c:pt>
                <c:pt idx="132">
                  <c:v>1.191174262005368</c:v>
                </c:pt>
                <c:pt idx="133">
                  <c:v>2.476942549511205</c:v>
                </c:pt>
                <c:pt idx="134">
                  <c:v>1.95148747489294</c:v>
                </c:pt>
                <c:pt idx="135">
                  <c:v>1.155107707196368</c:v>
                </c:pt>
                <c:pt idx="136">
                  <c:v>0.956933185804523</c:v>
                </c:pt>
                <c:pt idx="137">
                  <c:v>1.449661286023097</c:v>
                </c:pt>
                <c:pt idx="138">
                  <c:v>0.442634341949702</c:v>
                </c:pt>
                <c:pt idx="139">
                  <c:v>8.189832985190665</c:v>
                </c:pt>
                <c:pt idx="140">
                  <c:v>2.286812471128806</c:v>
                </c:pt>
                <c:pt idx="141">
                  <c:v>2.333129118950838</c:v>
                </c:pt>
                <c:pt idx="142">
                  <c:v>1.172806023655798</c:v>
                </c:pt>
                <c:pt idx="143">
                  <c:v>3.170747421319346</c:v>
                </c:pt>
                <c:pt idx="144">
                  <c:v>0.860634136555819</c:v>
                </c:pt>
                <c:pt idx="145">
                  <c:v>5.081164478391872</c:v>
                </c:pt>
                <c:pt idx="146">
                  <c:v>1.997034620585486</c:v>
                </c:pt>
                <c:pt idx="147">
                  <c:v>1.232664661034612</c:v>
                </c:pt>
                <c:pt idx="148">
                  <c:v>1.97735545561553</c:v>
                </c:pt>
                <c:pt idx="149">
                  <c:v>1.203234584249337</c:v>
                </c:pt>
                <c:pt idx="150">
                  <c:v>1.736122413736001</c:v>
                </c:pt>
                <c:pt idx="151">
                  <c:v>3.491458923062244</c:v>
                </c:pt>
                <c:pt idx="152">
                  <c:v>1.687877872285851</c:v>
                </c:pt>
                <c:pt idx="153">
                  <c:v>1.370847672882518</c:v>
                </c:pt>
                <c:pt idx="154">
                  <c:v>1.253319902127883</c:v>
                </c:pt>
                <c:pt idx="155">
                  <c:v>1.676151451079191</c:v>
                </c:pt>
                <c:pt idx="156">
                  <c:v>1.75491873136483</c:v>
                </c:pt>
                <c:pt idx="157">
                  <c:v>0.307400652939545</c:v>
                </c:pt>
                <c:pt idx="158">
                  <c:v>0.89703482600221</c:v>
                </c:pt>
                <c:pt idx="159">
                  <c:v>1.254938238647249</c:v>
                </c:pt>
                <c:pt idx="160">
                  <c:v>0.910043281824663</c:v>
                </c:pt>
                <c:pt idx="161">
                  <c:v>7.644289494267028</c:v>
                </c:pt>
                <c:pt idx="162">
                  <c:v>0.844947080263285</c:v>
                </c:pt>
                <c:pt idx="163">
                  <c:v>6.08867600098256</c:v>
                </c:pt>
                <c:pt idx="164">
                  <c:v>2.788053214054137</c:v>
                </c:pt>
                <c:pt idx="165">
                  <c:v>0.837942597554648</c:v>
                </c:pt>
                <c:pt idx="166">
                  <c:v>6.107659048795553</c:v>
                </c:pt>
                <c:pt idx="167">
                  <c:v>10.15067783630598</c:v>
                </c:pt>
                <c:pt idx="168">
                  <c:v>0.512267660667342</c:v>
                </c:pt>
                <c:pt idx="169">
                  <c:v>1.531980416761195</c:v>
                </c:pt>
                <c:pt idx="170">
                  <c:v>0.952546199303376</c:v>
                </c:pt>
                <c:pt idx="171">
                  <c:v>12.35147124659151</c:v>
                </c:pt>
                <c:pt idx="172">
                  <c:v>2.440316050810015</c:v>
                </c:pt>
                <c:pt idx="173">
                  <c:v>3.357595764785695</c:v>
                </c:pt>
                <c:pt idx="174">
                  <c:v>0.535050724566927</c:v>
                </c:pt>
                <c:pt idx="175">
                  <c:v>2.711736176167155</c:v>
                </c:pt>
                <c:pt idx="176">
                  <c:v>2.369910609096173</c:v>
                </c:pt>
                <c:pt idx="177">
                  <c:v>1.760557900855192</c:v>
                </c:pt>
                <c:pt idx="178">
                  <c:v>1.368229158732335</c:v>
                </c:pt>
                <c:pt idx="179">
                  <c:v>1.47362677788295</c:v>
                </c:pt>
                <c:pt idx="180">
                  <c:v>1.423252925673083</c:v>
                </c:pt>
                <c:pt idx="181">
                  <c:v>1.151318813439232</c:v>
                </c:pt>
                <c:pt idx="182">
                  <c:v>1.344529157222337</c:v>
                </c:pt>
                <c:pt idx="183">
                  <c:v>0.920217079827706</c:v>
                </c:pt>
                <c:pt idx="184">
                  <c:v>1.118404350585555</c:v>
                </c:pt>
                <c:pt idx="185">
                  <c:v>1.654553674392517</c:v>
                </c:pt>
                <c:pt idx="186">
                  <c:v>1.262719993508771</c:v>
                </c:pt>
                <c:pt idx="187">
                  <c:v>1.705320255840648</c:v>
                </c:pt>
                <c:pt idx="188">
                  <c:v>6.27444774868354</c:v>
                </c:pt>
                <c:pt idx="189">
                  <c:v>2.291146580870476</c:v>
                </c:pt>
                <c:pt idx="190">
                  <c:v>0.860832861015041</c:v>
                </c:pt>
                <c:pt idx="191">
                  <c:v>1.025567297860309</c:v>
                </c:pt>
                <c:pt idx="192">
                  <c:v>1.067944392457177</c:v>
                </c:pt>
                <c:pt idx="193">
                  <c:v>0.190111075019813</c:v>
                </c:pt>
                <c:pt idx="194">
                  <c:v>7.363450774555785</c:v>
                </c:pt>
                <c:pt idx="195">
                  <c:v>2.374430956545508</c:v>
                </c:pt>
                <c:pt idx="196">
                  <c:v>1.818097285286446</c:v>
                </c:pt>
                <c:pt idx="197">
                  <c:v>4.176063634509484</c:v>
                </c:pt>
                <c:pt idx="198">
                  <c:v>0.883807723116276</c:v>
                </c:pt>
                <c:pt idx="199">
                  <c:v>1.016609481482417</c:v>
                </c:pt>
                <c:pt idx="200">
                  <c:v>3.16976781945121</c:v>
                </c:pt>
                <c:pt idx="201">
                  <c:v>1.38140633949098</c:v>
                </c:pt>
                <c:pt idx="202">
                  <c:v>2.027809362656076</c:v>
                </c:pt>
                <c:pt idx="203">
                  <c:v>2.923992869875223</c:v>
                </c:pt>
                <c:pt idx="204">
                  <c:v>0.875669759016076</c:v>
                </c:pt>
                <c:pt idx="205">
                  <c:v>3.13051391087294</c:v>
                </c:pt>
                <c:pt idx="206">
                  <c:v>2.31472967197632</c:v>
                </c:pt>
                <c:pt idx="207">
                  <c:v>1.739026496362462</c:v>
                </c:pt>
                <c:pt idx="208">
                  <c:v>1.347798174765055</c:v>
                </c:pt>
                <c:pt idx="209">
                  <c:v>5.271747758594502</c:v>
                </c:pt>
                <c:pt idx="210">
                  <c:v>0.62492625864409</c:v>
                </c:pt>
                <c:pt idx="211">
                  <c:v>0.733652522271659</c:v>
                </c:pt>
                <c:pt idx="212">
                  <c:v>2.543560394589583</c:v>
                </c:pt>
                <c:pt idx="213">
                  <c:v>2.130630328686671</c:v>
                </c:pt>
                <c:pt idx="214">
                  <c:v>2.124501375966452</c:v>
                </c:pt>
                <c:pt idx="215">
                  <c:v>1.171574792203468</c:v>
                </c:pt>
                <c:pt idx="216">
                  <c:v>3.05850444637889</c:v>
                </c:pt>
                <c:pt idx="217">
                  <c:v>4.776430008395508</c:v>
                </c:pt>
                <c:pt idx="218">
                  <c:v>1.964887014485381</c:v>
                </c:pt>
                <c:pt idx="219">
                  <c:v>2.953270833766396</c:v>
                </c:pt>
                <c:pt idx="220">
                  <c:v>1.386615132015713</c:v>
                </c:pt>
                <c:pt idx="221">
                  <c:v>4.286161117810214</c:v>
                </c:pt>
                <c:pt idx="222">
                  <c:v>1.828222803977044</c:v>
                </c:pt>
                <c:pt idx="223">
                  <c:v>1.76712874695234</c:v>
                </c:pt>
                <c:pt idx="224">
                  <c:v>1.984580332804427</c:v>
                </c:pt>
                <c:pt idx="225">
                  <c:v>3.127703359698135</c:v>
                </c:pt>
                <c:pt idx="226">
                  <c:v>2.263789016041692</c:v>
                </c:pt>
                <c:pt idx="227">
                  <c:v>7.75200546359377</c:v>
                </c:pt>
                <c:pt idx="228">
                  <c:v>0.719662648342654</c:v>
                </c:pt>
                <c:pt idx="229">
                  <c:v>1.204395171074982</c:v>
                </c:pt>
                <c:pt idx="230">
                  <c:v>1.072543472458489</c:v>
                </c:pt>
                <c:pt idx="231">
                  <c:v>1.68122959589586</c:v>
                </c:pt>
                <c:pt idx="232">
                  <c:v>21.00392654539933</c:v>
                </c:pt>
                <c:pt idx="233">
                  <c:v>2.269487969368571</c:v>
                </c:pt>
                <c:pt idx="234">
                  <c:v>1.277179425875452</c:v>
                </c:pt>
                <c:pt idx="235">
                  <c:v>1.41310078649012</c:v>
                </c:pt>
                <c:pt idx="236">
                  <c:v>1.036962049023558</c:v>
                </c:pt>
                <c:pt idx="237">
                  <c:v>2.814595587324048</c:v>
                </c:pt>
                <c:pt idx="238">
                  <c:v>1.432239622539396</c:v>
                </c:pt>
                <c:pt idx="239">
                  <c:v>0.565079833709694</c:v>
                </c:pt>
                <c:pt idx="240">
                  <c:v>0.911437710164667</c:v>
                </c:pt>
                <c:pt idx="241">
                  <c:v>2.019482090353727</c:v>
                </c:pt>
                <c:pt idx="242">
                  <c:v>2.58128984305766</c:v>
                </c:pt>
                <c:pt idx="243">
                  <c:v>0.712272082069283</c:v>
                </c:pt>
                <c:pt idx="244">
                  <c:v>1.562989679937052</c:v>
                </c:pt>
                <c:pt idx="245">
                  <c:v>5.828260985249795</c:v>
                </c:pt>
                <c:pt idx="246">
                  <c:v>3.528949104590275</c:v>
                </c:pt>
                <c:pt idx="247">
                  <c:v>0.999768792274159</c:v>
                </c:pt>
                <c:pt idx="248">
                  <c:v>2.494849403429619</c:v>
                </c:pt>
                <c:pt idx="249">
                  <c:v>3.228623806021615</c:v>
                </c:pt>
                <c:pt idx="250">
                  <c:v>3.927451246284602</c:v>
                </c:pt>
                <c:pt idx="251">
                  <c:v>1.574946602710942</c:v>
                </c:pt>
                <c:pt idx="252">
                  <c:v>1.161231244912756</c:v>
                </c:pt>
                <c:pt idx="253">
                  <c:v>1.672897031577251</c:v>
                </c:pt>
                <c:pt idx="254">
                  <c:v>0.659234479322926</c:v>
                </c:pt>
                <c:pt idx="255">
                  <c:v>3.80577553484174</c:v>
                </c:pt>
                <c:pt idx="256">
                  <c:v>2.514431245011575</c:v>
                </c:pt>
                <c:pt idx="257">
                  <c:v>1.116175933704086</c:v>
                </c:pt>
                <c:pt idx="258">
                  <c:v>1.448404760364685</c:v>
                </c:pt>
                <c:pt idx="259">
                  <c:v>1.251245181763518</c:v>
                </c:pt>
                <c:pt idx="260">
                  <c:v>20.06299768815823</c:v>
                </c:pt>
                <c:pt idx="261">
                  <c:v>2.208083726015588</c:v>
                </c:pt>
                <c:pt idx="262">
                  <c:v>0.569949847012131</c:v>
                </c:pt>
                <c:pt idx="263">
                  <c:v>2.44475989342325</c:v>
                </c:pt>
                <c:pt idx="264">
                  <c:v>0.6063281630472</c:v>
                </c:pt>
                <c:pt idx="265">
                  <c:v>2.931513019184448</c:v>
                </c:pt>
                <c:pt idx="266">
                  <c:v>2.396327272646751</c:v>
                </c:pt>
                <c:pt idx="267">
                  <c:v>0.839557116128867</c:v>
                </c:pt>
                <c:pt idx="268">
                  <c:v>2.104297665848982</c:v>
                </c:pt>
                <c:pt idx="269">
                  <c:v>1.245647328807938</c:v>
                </c:pt>
                <c:pt idx="270">
                  <c:v>2.229976681562682</c:v>
                </c:pt>
                <c:pt idx="271">
                  <c:v>1.080103360195171</c:v>
                </c:pt>
                <c:pt idx="272">
                  <c:v>29.49699672451083</c:v>
                </c:pt>
                <c:pt idx="273">
                  <c:v>1.526842982309047</c:v>
                </c:pt>
                <c:pt idx="274">
                  <c:v>4.354319283301512</c:v>
                </c:pt>
                <c:pt idx="275">
                  <c:v>1.300966930794024</c:v>
                </c:pt>
                <c:pt idx="276">
                  <c:v>1.527546629404854</c:v>
                </c:pt>
                <c:pt idx="277">
                  <c:v>3.344229257509733</c:v>
                </c:pt>
                <c:pt idx="278">
                  <c:v>3.818434098302347</c:v>
                </c:pt>
                <c:pt idx="279">
                  <c:v>1.21771195653484</c:v>
                </c:pt>
                <c:pt idx="280">
                  <c:v>8.043195932308648</c:v>
                </c:pt>
                <c:pt idx="281">
                  <c:v>1.318886326223498</c:v>
                </c:pt>
                <c:pt idx="282">
                  <c:v>2.050895841102972</c:v>
                </c:pt>
                <c:pt idx="283">
                  <c:v>2.050895841102972</c:v>
                </c:pt>
                <c:pt idx="284">
                  <c:v>0.604227501404671</c:v>
                </c:pt>
                <c:pt idx="285">
                  <c:v>7.270385612697914</c:v>
                </c:pt>
                <c:pt idx="286">
                  <c:v>1.639534066291863</c:v>
                </c:pt>
                <c:pt idx="287">
                  <c:v>11.07861324955536</c:v>
                </c:pt>
                <c:pt idx="288">
                  <c:v>3.497921857954171</c:v>
                </c:pt>
                <c:pt idx="289">
                  <c:v>1.72782987382111</c:v>
                </c:pt>
                <c:pt idx="290">
                  <c:v>1.995008786462773</c:v>
                </c:pt>
                <c:pt idx="291">
                  <c:v>3.762458637928835</c:v>
                </c:pt>
                <c:pt idx="292">
                  <c:v>1.1875167293472</c:v>
                </c:pt>
                <c:pt idx="293">
                  <c:v>16.79991095714117</c:v>
                </c:pt>
                <c:pt idx="294">
                  <c:v>4.661826555982412</c:v>
                </c:pt>
                <c:pt idx="295">
                  <c:v>2.508029867366951</c:v>
                </c:pt>
                <c:pt idx="296">
                  <c:v>0.81876994912186</c:v>
                </c:pt>
                <c:pt idx="297">
                  <c:v>1.702074767279328</c:v>
                </c:pt>
                <c:pt idx="298">
                  <c:v>2.04164648979828</c:v>
                </c:pt>
                <c:pt idx="299">
                  <c:v>0.39473062443027</c:v>
                </c:pt>
                <c:pt idx="300">
                  <c:v>0.742881668056314</c:v>
                </c:pt>
                <c:pt idx="301">
                  <c:v>6.456412748163252</c:v>
                </c:pt>
                <c:pt idx="302">
                  <c:v>0.730684921126768</c:v>
                </c:pt>
                <c:pt idx="303">
                  <c:v>1.39841673981584</c:v>
                </c:pt>
                <c:pt idx="304">
                  <c:v>0.747586550909409</c:v>
                </c:pt>
                <c:pt idx="305">
                  <c:v>0.459981172637567</c:v>
                </c:pt>
                <c:pt idx="306">
                  <c:v>1.500818752363258</c:v>
                </c:pt>
                <c:pt idx="307">
                  <c:v>0.480763634247133</c:v>
                </c:pt>
                <c:pt idx="308">
                  <c:v>1.005840455478439</c:v>
                </c:pt>
                <c:pt idx="309">
                  <c:v>1.356927060854553</c:v>
                </c:pt>
                <c:pt idx="310">
                  <c:v>0.470038389918278</c:v>
                </c:pt>
                <c:pt idx="311">
                  <c:v>1.335720613079755</c:v>
                </c:pt>
                <c:pt idx="312">
                  <c:v>0.662383246176265</c:v>
                </c:pt>
                <c:pt idx="313">
                  <c:v>10.83653709310942</c:v>
                </c:pt>
                <c:pt idx="314">
                  <c:v>0.656911190131261</c:v>
                </c:pt>
                <c:pt idx="315">
                  <c:v>0.91814338971031</c:v>
                </c:pt>
                <c:pt idx="316">
                  <c:v>7.905185415623334</c:v>
                </c:pt>
                <c:pt idx="317">
                  <c:v>1.862336492859382</c:v>
                </c:pt>
                <c:pt idx="318">
                  <c:v>1.803156196238046</c:v>
                </c:pt>
                <c:pt idx="319">
                  <c:v>0.629178224606744</c:v>
                </c:pt>
                <c:pt idx="320">
                  <c:v>0.748329623239328</c:v>
                </c:pt>
                <c:pt idx="321">
                  <c:v>1.428065468238647</c:v>
                </c:pt>
                <c:pt idx="322">
                  <c:v>3.197916376694596</c:v>
                </c:pt>
                <c:pt idx="323">
                  <c:v>1.208751567175085</c:v>
                </c:pt>
                <c:pt idx="324">
                  <c:v>1.394734791388819</c:v>
                </c:pt>
                <c:pt idx="325">
                  <c:v>7.914313434645918</c:v>
                </c:pt>
                <c:pt idx="326">
                  <c:v>1.163089364673917</c:v>
                </c:pt>
                <c:pt idx="327">
                  <c:v>0.482728729321519</c:v>
                </c:pt>
                <c:pt idx="328">
                  <c:v>0.856201056581666</c:v>
                </c:pt>
                <c:pt idx="329">
                  <c:v>1.351082992164737</c:v>
                </c:pt>
                <c:pt idx="330">
                  <c:v>2.311470842817597</c:v>
                </c:pt>
                <c:pt idx="331">
                  <c:v>3.666881320511088</c:v>
                </c:pt>
                <c:pt idx="332">
                  <c:v>5.711078129090707</c:v>
                </c:pt>
                <c:pt idx="333">
                  <c:v>1.101886478711333</c:v>
                </c:pt>
                <c:pt idx="334">
                  <c:v>15.29095923397955</c:v>
                </c:pt>
                <c:pt idx="335">
                  <c:v>0.960265210973924</c:v>
                </c:pt>
                <c:pt idx="336">
                  <c:v>1.325142997834069</c:v>
                </c:pt>
                <c:pt idx="337">
                  <c:v>2.086503605025769</c:v>
                </c:pt>
                <c:pt idx="338">
                  <c:v>0.951070803150209</c:v>
                </c:pt>
                <c:pt idx="339">
                  <c:v>9.934159236346935</c:v>
                </c:pt>
                <c:pt idx="340">
                  <c:v>2.157554948107651</c:v>
                </c:pt>
                <c:pt idx="341">
                  <c:v>1.234407231099736</c:v>
                </c:pt>
                <c:pt idx="342">
                  <c:v>2.333027172465772</c:v>
                </c:pt>
                <c:pt idx="343">
                  <c:v>0.937672913004215</c:v>
                </c:pt>
                <c:pt idx="344">
                  <c:v>0.737368901075417</c:v>
                </c:pt>
                <c:pt idx="345">
                  <c:v>2.138963543217936</c:v>
                </c:pt>
                <c:pt idx="346">
                  <c:v>3.006320253780522</c:v>
                </c:pt>
                <c:pt idx="347">
                  <c:v>1.781942270318391</c:v>
                </c:pt>
                <c:pt idx="348">
                  <c:v>0.819783282207806</c:v>
                </c:pt>
                <c:pt idx="349">
                  <c:v>1.685437174658797</c:v>
                </c:pt>
                <c:pt idx="350">
                  <c:v>1.334585716255478</c:v>
                </c:pt>
                <c:pt idx="351">
                  <c:v>5.991314566016677</c:v>
                </c:pt>
                <c:pt idx="352">
                  <c:v>0.9033533357883</c:v>
                </c:pt>
                <c:pt idx="353">
                  <c:v>1.443865418242884</c:v>
                </c:pt>
                <c:pt idx="354">
                  <c:v>0.873131157706175</c:v>
                </c:pt>
                <c:pt idx="355">
                  <c:v>1.108874364030283</c:v>
                </c:pt>
                <c:pt idx="356">
                  <c:v>2.328561303572429</c:v>
                </c:pt>
                <c:pt idx="357">
                  <c:v>1.156465414971454</c:v>
                </c:pt>
                <c:pt idx="358">
                  <c:v>1.831766874645491</c:v>
                </c:pt>
                <c:pt idx="359">
                  <c:v>5.25606233355612</c:v>
                </c:pt>
                <c:pt idx="360">
                  <c:v>1.435994513673541</c:v>
                </c:pt>
                <c:pt idx="361">
                  <c:v>1.140513264559664</c:v>
                </c:pt>
                <c:pt idx="362">
                  <c:v>0.76764829602659</c:v>
                </c:pt>
                <c:pt idx="363">
                  <c:v>2.002838672426582</c:v>
                </c:pt>
                <c:pt idx="364">
                  <c:v>1.616830678760199</c:v>
                </c:pt>
                <c:pt idx="365">
                  <c:v>3.561764775189414</c:v>
                </c:pt>
                <c:pt idx="366">
                  <c:v>0.636454058420456</c:v>
                </c:pt>
                <c:pt idx="367">
                  <c:v>1.038717038515182</c:v>
                </c:pt>
                <c:pt idx="368">
                  <c:v>2.475891700318113</c:v>
                </c:pt>
                <c:pt idx="369">
                  <c:v>1.286367872273251</c:v>
                </c:pt>
                <c:pt idx="370">
                  <c:v>17.63433787770071</c:v>
                </c:pt>
                <c:pt idx="371">
                  <c:v>0.403368390855061</c:v>
                </c:pt>
                <c:pt idx="372">
                  <c:v>5.173425359424248</c:v>
                </c:pt>
                <c:pt idx="373">
                  <c:v>4.848154164033819</c:v>
                </c:pt>
                <c:pt idx="374">
                  <c:v>0.21015681028856</c:v>
                </c:pt>
                <c:pt idx="375">
                  <c:v>1.538507423541679</c:v>
                </c:pt>
                <c:pt idx="376">
                  <c:v>2.939382076107571</c:v>
                </c:pt>
                <c:pt idx="377">
                  <c:v>2.640144030422458</c:v>
                </c:pt>
                <c:pt idx="378">
                  <c:v>4.668094565984474</c:v>
                </c:pt>
                <c:pt idx="379">
                  <c:v>0.930746192584565</c:v>
                </c:pt>
                <c:pt idx="380">
                  <c:v>1.279135692265412</c:v>
                </c:pt>
                <c:pt idx="381">
                  <c:v>1.615409837260052</c:v>
                </c:pt>
                <c:pt idx="382">
                  <c:v>8.02232204272333</c:v>
                </c:pt>
                <c:pt idx="383">
                  <c:v>1.201414161243073</c:v>
                </c:pt>
                <c:pt idx="384">
                  <c:v>2.41526233282712</c:v>
                </c:pt>
                <c:pt idx="385">
                  <c:v>1.402021260780465</c:v>
                </c:pt>
                <c:pt idx="386">
                  <c:v>1.637073159705937</c:v>
                </c:pt>
                <c:pt idx="387">
                  <c:v>4.592996106542802</c:v>
                </c:pt>
                <c:pt idx="388">
                  <c:v>1.894895661083257</c:v>
                </c:pt>
                <c:pt idx="389">
                  <c:v>1.673550995792623</c:v>
                </c:pt>
                <c:pt idx="390">
                  <c:v>1.227125119833482</c:v>
                </c:pt>
                <c:pt idx="391">
                  <c:v>2.594884826825244</c:v>
                </c:pt>
                <c:pt idx="392">
                  <c:v>2.542917262635477</c:v>
                </c:pt>
                <c:pt idx="393">
                  <c:v>2.565855818426171</c:v>
                </c:pt>
                <c:pt idx="394">
                  <c:v>1.301476419127931</c:v>
                </c:pt>
                <c:pt idx="395">
                  <c:v>3.101526187543258</c:v>
                </c:pt>
                <c:pt idx="396">
                  <c:v>0.907378760687252</c:v>
                </c:pt>
                <c:pt idx="397">
                  <c:v>2.505418241018191</c:v>
                </c:pt>
                <c:pt idx="398">
                  <c:v>1.181959103579152</c:v>
                </c:pt>
                <c:pt idx="399">
                  <c:v>0.564104577019974</c:v>
                </c:pt>
                <c:pt idx="400">
                  <c:v>2.37083082896475</c:v>
                </c:pt>
                <c:pt idx="401">
                  <c:v>1.177982006915668</c:v>
                </c:pt>
                <c:pt idx="402">
                  <c:v>1.726355529518974</c:v>
                </c:pt>
                <c:pt idx="403">
                  <c:v>2.332418085845653</c:v>
                </c:pt>
                <c:pt idx="404">
                  <c:v>1.472690094444415</c:v>
                </c:pt>
                <c:pt idx="405">
                  <c:v>4.836641717042322</c:v>
                </c:pt>
                <c:pt idx="406">
                  <c:v>4.131896453742395</c:v>
                </c:pt>
                <c:pt idx="407">
                  <c:v>0.703462626991364</c:v>
                </c:pt>
                <c:pt idx="408">
                  <c:v>2.70132036729519</c:v>
                </c:pt>
                <c:pt idx="409">
                  <c:v>1.222548123356248</c:v>
                </c:pt>
                <c:pt idx="410">
                  <c:v>1.754289192876272</c:v>
                </c:pt>
                <c:pt idx="411">
                  <c:v>2.229633190015605</c:v>
                </c:pt>
                <c:pt idx="412">
                  <c:v>1.204914338403273</c:v>
                </c:pt>
                <c:pt idx="413">
                  <c:v>1.519017217499761</c:v>
                </c:pt>
                <c:pt idx="414">
                  <c:v>0.5898213359929</c:v>
                </c:pt>
                <c:pt idx="415">
                  <c:v>1.938490322376698</c:v>
                </c:pt>
                <c:pt idx="416">
                  <c:v>0.943284821441354</c:v>
                </c:pt>
                <c:pt idx="417">
                  <c:v>1.974594100998531</c:v>
                </c:pt>
                <c:pt idx="418">
                  <c:v>4.425967601855037</c:v>
                </c:pt>
                <c:pt idx="419">
                  <c:v>1.597567533333493</c:v>
                </c:pt>
                <c:pt idx="420">
                  <c:v>1.734661976110744</c:v>
                </c:pt>
                <c:pt idx="421">
                  <c:v>6.571396159025704</c:v>
                </c:pt>
                <c:pt idx="422">
                  <c:v>3.572242098928593</c:v>
                </c:pt>
                <c:pt idx="423">
                  <c:v>1.190125945636994</c:v>
                </c:pt>
                <c:pt idx="424">
                  <c:v>4.316318614826078</c:v>
                </c:pt>
                <c:pt idx="425">
                  <c:v>1.518604248902293</c:v>
                </c:pt>
                <c:pt idx="426">
                  <c:v>1.257220838268743</c:v>
                </c:pt>
                <c:pt idx="427">
                  <c:v>2.727304281471157</c:v>
                </c:pt>
                <c:pt idx="428">
                  <c:v>1.701274774265801</c:v>
                </c:pt>
                <c:pt idx="429">
                  <c:v>0.454053196064097</c:v>
                </c:pt>
                <c:pt idx="430">
                  <c:v>2.801860618561379</c:v>
                </c:pt>
                <c:pt idx="431">
                  <c:v>1.004249664158084</c:v>
                </c:pt>
                <c:pt idx="432">
                  <c:v>0.500974069263526</c:v>
                </c:pt>
                <c:pt idx="433">
                  <c:v>7.89259266907589</c:v>
                </c:pt>
                <c:pt idx="434">
                  <c:v>1.850896511265173</c:v>
                </c:pt>
                <c:pt idx="435">
                  <c:v>2.327728053470216</c:v>
                </c:pt>
                <c:pt idx="436">
                  <c:v>0.706754624584884</c:v>
                </c:pt>
                <c:pt idx="437">
                  <c:v>1.900815924344773</c:v>
                </c:pt>
                <c:pt idx="438">
                  <c:v>3.609347342512151</c:v>
                </c:pt>
                <c:pt idx="439">
                  <c:v>1.817171373483044</c:v>
                </c:pt>
                <c:pt idx="440">
                  <c:v>1.136073777007009</c:v>
                </c:pt>
                <c:pt idx="441">
                  <c:v>0.967817524006684</c:v>
                </c:pt>
                <c:pt idx="442">
                  <c:v>1.469408765995846</c:v>
                </c:pt>
                <c:pt idx="443">
                  <c:v>6.687255417762746</c:v>
                </c:pt>
                <c:pt idx="444">
                  <c:v>4.39400027180175</c:v>
                </c:pt>
                <c:pt idx="445">
                  <c:v>2.7081614635981</c:v>
                </c:pt>
                <c:pt idx="446">
                  <c:v>1.432374302342501</c:v>
                </c:pt>
                <c:pt idx="447">
                  <c:v>1.048203977608313</c:v>
                </c:pt>
                <c:pt idx="448">
                  <c:v>1.915129014751591</c:v>
                </c:pt>
                <c:pt idx="449">
                  <c:v>1.518621659254052</c:v>
                </c:pt>
                <c:pt idx="450">
                  <c:v>0.537079823385567</c:v>
                </c:pt>
                <c:pt idx="451">
                  <c:v>5.55174669664889</c:v>
                </c:pt>
                <c:pt idx="452">
                  <c:v>2.134583520788298</c:v>
                </c:pt>
                <c:pt idx="453">
                  <c:v>1.520600593255373</c:v>
                </c:pt>
                <c:pt idx="454">
                  <c:v>5.637531832847598</c:v>
                </c:pt>
                <c:pt idx="455">
                  <c:v>1.82447724325727</c:v>
                </c:pt>
                <c:pt idx="456">
                  <c:v>1.070763008729235</c:v>
                </c:pt>
                <c:pt idx="457">
                  <c:v>1.603076322902444</c:v>
                </c:pt>
                <c:pt idx="458">
                  <c:v>1.221641009022383</c:v>
                </c:pt>
                <c:pt idx="459">
                  <c:v>1.66036889862854</c:v>
                </c:pt>
                <c:pt idx="460">
                  <c:v>1.518089171233096</c:v>
                </c:pt>
                <c:pt idx="461">
                  <c:v>0.930607891389936</c:v>
                </c:pt>
                <c:pt idx="462">
                  <c:v>0.899240241064571</c:v>
                </c:pt>
                <c:pt idx="463">
                  <c:v>0.834971627824364</c:v>
                </c:pt>
                <c:pt idx="464">
                  <c:v>1.762799504998971</c:v>
                </c:pt>
                <c:pt idx="465">
                  <c:v>2.73570047258871</c:v>
                </c:pt>
                <c:pt idx="466">
                  <c:v>1.269155815824939</c:v>
                </c:pt>
                <c:pt idx="467">
                  <c:v>1.567059523081663</c:v>
                </c:pt>
                <c:pt idx="468">
                  <c:v>2.492551025702853</c:v>
                </c:pt>
                <c:pt idx="469">
                  <c:v>1.125286879457665</c:v>
                </c:pt>
                <c:pt idx="470">
                  <c:v>1.081269908022285</c:v>
                </c:pt>
                <c:pt idx="471">
                  <c:v>0.834861685796489</c:v>
                </c:pt>
                <c:pt idx="472">
                  <c:v>6.616929471112662</c:v>
                </c:pt>
                <c:pt idx="473">
                  <c:v>1.156366831435909</c:v>
                </c:pt>
                <c:pt idx="474">
                  <c:v>2.04007825566397</c:v>
                </c:pt>
                <c:pt idx="475">
                  <c:v>0.809803841300297</c:v>
                </c:pt>
                <c:pt idx="476">
                  <c:v>2.234342286694244</c:v>
                </c:pt>
                <c:pt idx="477">
                  <c:v>1.203322817535482</c:v>
                </c:pt>
                <c:pt idx="478">
                  <c:v>3.697108113863203</c:v>
                </c:pt>
                <c:pt idx="479">
                  <c:v>2.095897146339385</c:v>
                </c:pt>
                <c:pt idx="480">
                  <c:v>0.598929543876276</c:v>
                </c:pt>
                <c:pt idx="481">
                  <c:v>4.569105691056911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325640"/>
        <c:axId val="2137915144"/>
      </c:scatterChart>
      <c:valAx>
        <c:axId val="2081325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15144"/>
        <c:crosses val="autoZero"/>
        <c:crossBetween val="midCat"/>
      </c:valAx>
      <c:valAx>
        <c:axId val="2137915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813256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 Vs. Valuation: Large-Cap Industrials</a:t>
            </a:r>
          </a:p>
        </c:rich>
      </c:tx>
      <c:layout>
        <c:manualLayout>
          <c:xMode val="edge"/>
          <c:yMode val="edge"/>
          <c:x val="0.119346894138233"/>
          <c:y val="0.01851851851851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283245844269"/>
          <c:y val="0.246296296296296"/>
          <c:w val="0.776251531058618"/>
          <c:h val="0.531327646544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'SectorStocksInS&amp;P500 Regression'!$G$4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dLbls>
            <c:dLbl>
              <c:idx val="270"/>
              <c:tx>
                <c:rich>
                  <a:bodyPr/>
                  <a:lstStyle/>
                  <a:p>
                    <a:r>
                      <a:rPr lang="en-US" b="1"/>
                      <a:t>LYB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trendlineType val="linear"/>
            <c:dispRSqr val="1"/>
            <c:dispEq val="1"/>
            <c:trendlineLbl>
              <c:layout>
                <c:manualLayout>
                  <c:x val="-0.325554243219597"/>
                  <c:y val="-0.04722222222222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sz="1200" b="1" i="0" baseline="0">
                        <a:effectLst/>
                      </a:rPr>
                      <a:t>R² = 80%</a:t>
                    </a:r>
                    <a:endParaRPr lang="en-US" sz="1200" b="1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baseline="0"/>
                      <a:t>y = 17.396x + 0.1928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'SectorStocksInS&amp;P500 Regression'!$D$5:$D$502</c:f>
              <c:numCache>
                <c:formatCode>0.00</c:formatCode>
                <c:ptCount val="498"/>
                <c:pt idx="0">
                  <c:v>#N/A</c:v>
                </c:pt>
                <c:pt idx="1">
                  <c:v>#N/A</c:v>
                </c:pt>
                <c:pt idx="2">
                  <c:v>0.158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0.11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0.091</c:v>
                </c:pt>
                <c:pt idx="48">
                  <c:v>#N/A</c:v>
                </c:pt>
                <c:pt idx="49">
                  <c:v>#N/A</c:v>
                </c:pt>
                <c:pt idx="50">
                  <c:v>0.149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0.08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0.205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0.14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0.092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0.072</c:v>
                </c:pt>
                <c:pt idx="109">
                  <c:v>0.123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0.1</c:v>
                </c:pt>
                <c:pt idx="118">
                  <c:v>#N/A</c:v>
                </c:pt>
                <c:pt idx="119">
                  <c:v>0.086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0.075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0.146</c:v>
                </c:pt>
                <c:pt idx="130">
                  <c:v>#N/A</c:v>
                </c:pt>
                <c:pt idx="131">
                  <c:v>0.081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0.102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0.102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0.08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0.317</c:v>
                </c:pt>
                <c:pt idx="164">
                  <c:v>#N/A</c:v>
                </c:pt>
                <c:pt idx="165">
                  <c:v>#N/A</c:v>
                </c:pt>
                <c:pt idx="166">
                  <c:v>0.217</c:v>
                </c:pt>
                <c:pt idx="167">
                  <c:v>#N/A</c:v>
                </c:pt>
                <c:pt idx="168">
                  <c:v>#N/A</c:v>
                </c:pt>
                <c:pt idx="169">
                  <c:v>0.073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0.205</c:v>
                </c:pt>
                <c:pt idx="177">
                  <c:v>0.108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0.108</c:v>
                </c:pt>
                <c:pt idx="182">
                  <c:v>#N/A</c:v>
                </c:pt>
                <c:pt idx="183">
                  <c:v>#N/A</c:v>
                </c:pt>
                <c:pt idx="184">
                  <c:v>0.028</c:v>
                </c:pt>
                <c:pt idx="185">
                  <c:v>0.11</c:v>
                </c:pt>
                <c:pt idx="186">
                  <c:v>0.031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0.161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0.107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0.051</c:v>
                </c:pt>
                <c:pt idx="231">
                  <c:v>#N/A</c:v>
                </c:pt>
                <c:pt idx="232">
                  <c:v>#N/A</c:v>
                </c:pt>
                <c:pt idx="233">
                  <c:v>0.108</c:v>
                </c:pt>
                <c:pt idx="234">
                  <c:v>#N/A</c:v>
                </c:pt>
                <c:pt idx="235">
                  <c:v>#N/A</c:v>
                </c:pt>
                <c:pt idx="236">
                  <c:v>0.058</c:v>
                </c:pt>
                <c:pt idx="237">
                  <c:v>#N/A</c:v>
                </c:pt>
                <c:pt idx="238">
                  <c:v>#N/A</c:v>
                </c:pt>
                <c:pt idx="239">
                  <c:v>0.035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0.075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0.062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0.106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0.166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0.062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0.168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0.083</c:v>
                </c:pt>
                <c:pt idx="319">
                  <c:v>#N/A</c:v>
                </c:pt>
                <c:pt idx="320">
                  <c:v>#N/A</c:v>
                </c:pt>
                <c:pt idx="321">
                  <c:v>0.059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0.086</c:v>
                </c:pt>
                <c:pt idx="337">
                  <c:v>0.193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0.088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0.052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0.034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0.034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0.311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0.159</c:v>
                </c:pt>
                <c:pt idx="377">
                  <c:v>0.088</c:v>
                </c:pt>
                <c:pt idx="378">
                  <c:v>#N/A</c:v>
                </c:pt>
                <c:pt idx="379">
                  <c:v>#N/A</c:v>
                </c:pt>
                <c:pt idx="380">
                  <c:v>0.05</c:v>
                </c:pt>
                <c:pt idx="381">
                  <c:v>0.091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0.131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0.076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0.061</c:v>
                </c:pt>
                <c:pt idx="432">
                  <c:v>0.028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0.097</c:v>
                </c:pt>
                <c:pt idx="438">
                  <c:v>0.142</c:v>
                </c:pt>
                <c:pt idx="439">
                  <c:v>#N/A</c:v>
                </c:pt>
                <c:pt idx="440">
                  <c:v>0.065</c:v>
                </c:pt>
                <c:pt idx="441">
                  <c:v>#N/A</c:v>
                </c:pt>
                <c:pt idx="442">
                  <c:v>0.077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0.036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0.1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</c:numCache>
            </c:numRef>
          </c:xVal>
          <c:yVal>
            <c:numRef>
              <c:f>'SectorStocksInS&amp;P500 Regression'!$G$5:$G$502</c:f>
              <c:numCache>
                <c:formatCode>0.00</c:formatCode>
                <c:ptCount val="498"/>
                <c:pt idx="0">
                  <c:v>#N/A</c:v>
                </c:pt>
                <c:pt idx="1">
                  <c:v>#N/A</c:v>
                </c:pt>
                <c:pt idx="2">
                  <c:v>1.313884431994174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2.297874193251574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1.84960662117196</c:v>
                </c:pt>
                <c:pt idx="48">
                  <c:v>#N/A</c:v>
                </c:pt>
                <c:pt idx="49">
                  <c:v>#N/A</c:v>
                </c:pt>
                <c:pt idx="50">
                  <c:v>2.269586302629906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1.408852175362521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4.49976464157189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1.654889910484432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2.136076859925188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1.411927492605751</c:v>
                </c:pt>
                <c:pt idx="109">
                  <c:v>2.949314506335686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1.244298589824996</c:v>
                </c:pt>
                <c:pt idx="118">
                  <c:v>#N/A</c:v>
                </c:pt>
                <c:pt idx="119">
                  <c:v>1.693444610791137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2.152615644604496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2.850513934614501</c:v>
                </c:pt>
                <c:pt idx="130">
                  <c:v>#N/A</c:v>
                </c:pt>
                <c:pt idx="131">
                  <c:v>1.623553313765688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3.170747421319346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1.97735545561553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1.254938238647249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6.08867600098256</c:v>
                </c:pt>
                <c:pt idx="164">
                  <c:v>#N/A</c:v>
                </c:pt>
                <c:pt idx="165">
                  <c:v>#N/A</c:v>
                </c:pt>
                <c:pt idx="166">
                  <c:v>6.107659048795553</c:v>
                </c:pt>
                <c:pt idx="167">
                  <c:v>#N/A</c:v>
                </c:pt>
                <c:pt idx="168">
                  <c:v>#N/A</c:v>
                </c:pt>
                <c:pt idx="169">
                  <c:v>1.531980416761195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2.369910609096173</c:v>
                </c:pt>
                <c:pt idx="177">
                  <c:v>1.760557900855192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1.151318813439232</c:v>
                </c:pt>
                <c:pt idx="182">
                  <c:v>#N/A</c:v>
                </c:pt>
                <c:pt idx="183">
                  <c:v>#N/A</c:v>
                </c:pt>
                <c:pt idx="184">
                  <c:v>1.118404350585555</c:v>
                </c:pt>
                <c:pt idx="185">
                  <c:v>1.654553674392517</c:v>
                </c:pt>
                <c:pt idx="186">
                  <c:v>1.262719993508771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3.16976781945121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2.130630328686671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1.072543472458489</c:v>
                </c:pt>
                <c:pt idx="231">
                  <c:v>#N/A</c:v>
                </c:pt>
                <c:pt idx="232">
                  <c:v>#N/A</c:v>
                </c:pt>
                <c:pt idx="233">
                  <c:v>2.269487969368571</c:v>
                </c:pt>
                <c:pt idx="234">
                  <c:v>#N/A</c:v>
                </c:pt>
                <c:pt idx="235">
                  <c:v>#N/A</c:v>
                </c:pt>
                <c:pt idx="236">
                  <c:v>1.036962049023558</c:v>
                </c:pt>
                <c:pt idx="237">
                  <c:v>#N/A</c:v>
                </c:pt>
                <c:pt idx="238">
                  <c:v>#N/A</c:v>
                </c:pt>
                <c:pt idx="239">
                  <c:v>0.565079833709694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1.672897031577251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1.251245181763518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2.44475989342325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2.104297665848982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1.300966930794024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3.762458637928835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1.803156196238046</c:v>
                </c:pt>
                <c:pt idx="319">
                  <c:v>#N/A</c:v>
                </c:pt>
                <c:pt idx="320">
                  <c:v>#N/A</c:v>
                </c:pt>
                <c:pt idx="321">
                  <c:v>1.428065468238647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1.325142997834069</c:v>
                </c:pt>
                <c:pt idx="337">
                  <c:v>2.086503605025769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1.781942270318391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1.443865418242884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0.76764829602659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1.038717038515182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5.173425359424248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2.939382076107571</c:v>
                </c:pt>
                <c:pt idx="377">
                  <c:v>2.640144030422458</c:v>
                </c:pt>
                <c:pt idx="378">
                  <c:v>#N/A</c:v>
                </c:pt>
                <c:pt idx="379">
                  <c:v>#N/A</c:v>
                </c:pt>
                <c:pt idx="380">
                  <c:v>1.279135692265412</c:v>
                </c:pt>
                <c:pt idx="381">
                  <c:v>1.615409837260052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2.594884826825244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2.505418241018191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1.004249664158084</c:v>
                </c:pt>
                <c:pt idx="432">
                  <c:v>0.500974069263526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1.900815924344773</c:v>
                </c:pt>
                <c:pt idx="438">
                  <c:v>3.609347342512151</c:v>
                </c:pt>
                <c:pt idx="439">
                  <c:v>#N/A</c:v>
                </c:pt>
                <c:pt idx="440">
                  <c:v>1.136073777007009</c:v>
                </c:pt>
                <c:pt idx="441">
                  <c:v>#N/A</c:v>
                </c:pt>
                <c:pt idx="442">
                  <c:v>1.469408765995846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0.899240241064571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2.234342286694244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4352104"/>
        <c:axId val="-2124371432"/>
      </c:scatterChart>
      <c:valAx>
        <c:axId val="-2124352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24371432"/>
        <c:crosses val="autoZero"/>
        <c:crossBetween val="midCat"/>
      </c:valAx>
      <c:valAx>
        <c:axId val="-2124371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-21243521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 Vs. Valuation: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GE Peer Group</a:t>
            </a:r>
            <a:endParaRPr lang="en-US"/>
          </a:p>
        </c:rich>
      </c:tx>
      <c:layout>
        <c:manualLayout>
          <c:xMode val="edge"/>
          <c:yMode val="edge"/>
          <c:x val="0.274274015748031"/>
          <c:y val="0.03687183633295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668416447944"/>
          <c:y val="0.209259259259259"/>
          <c:w val="0.814456692913386"/>
          <c:h val="0.568364683581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'PeerGroup Regression'!$G$13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dLbls>
            <c:dLbl>
              <c:idx val="47"/>
              <c:layout>
                <c:manualLayout>
                  <c:x val="-0.0106666666666667"/>
                  <c:y val="-0.026785714285714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AXP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6"/>
              <c:layout>
                <c:manualLayout>
                  <c:x val="-0.0933337532808399"/>
                  <c:y val="-0.0089285714285714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GE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1"/>
              <c:layout>
                <c:manualLayout>
                  <c:x val="-0.00533354330708661"/>
                  <c:y val="0.0267853627671541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ORCL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trendlineType val="linear"/>
            <c:dispRSqr val="1"/>
            <c:dispEq val="1"/>
            <c:trendlineLbl>
              <c:layout>
                <c:manualLayout>
                  <c:x val="-0.302905826771654"/>
                  <c:y val="0.0228835067491564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sz="1200" b="1" i="0" baseline="0">
                        <a:effectLst/>
                      </a:rPr>
                      <a:t>R² = 88%</a:t>
                    </a:r>
                    <a:endParaRPr lang="en-US" sz="1200" b="1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baseline="0"/>
                      <a:t>y = 20.159x + 0.0665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'PeerGroup Regression'!$D$14:$D$503</c:f>
              <c:numCache>
                <c:formatCode>0.00</c:formatCode>
                <c:ptCount val="4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0.102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0.031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0.107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0.108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0.168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0.061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0.077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 formatCode="General">
                  <c:v>0.081</c:v>
                </c:pt>
              </c:numCache>
            </c:numRef>
          </c:xVal>
          <c:yVal>
            <c:numRef>
              <c:f>'PeerGroup Regression'!$G$14:$G$503</c:f>
              <c:numCache>
                <c:formatCode>0.00</c:formatCode>
                <c:ptCount val="4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1.97735545561553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1.262719993508771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2.130630328686671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2.269487969368571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3.762458637928835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1.004249664158084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1.469408765995846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1.472851777786752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674824"/>
        <c:axId val="-2128684744"/>
      </c:scatterChart>
      <c:valAx>
        <c:axId val="-2128674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28684744"/>
        <c:crosses val="autoZero"/>
        <c:crossBetween val="midCat"/>
      </c:valAx>
      <c:valAx>
        <c:axId val="-2128684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21286748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7</xdr:row>
      <xdr:rowOff>0</xdr:rowOff>
    </xdr:from>
    <xdr:to>
      <xdr:col>15</xdr:col>
      <xdr:colOff>482600</xdr:colOff>
      <xdr:row>21</xdr:row>
      <xdr:rowOff>76200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0</xdr:rowOff>
    </xdr:from>
    <xdr:to>
      <xdr:col>12</xdr:col>
      <xdr:colOff>355600</xdr:colOff>
      <xdr:row>2</xdr:row>
      <xdr:rowOff>168275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0" y="0"/>
          <a:ext cx="3657600" cy="112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10</xdr:row>
      <xdr:rowOff>127000</xdr:rowOff>
    </xdr:from>
    <xdr:to>
      <xdr:col>14</xdr:col>
      <xdr:colOff>0</xdr:colOff>
      <xdr:row>25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355600</xdr:colOff>
      <xdr:row>3</xdr:row>
      <xdr:rowOff>739775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90500"/>
          <a:ext cx="3657600" cy="112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15</xdr:row>
      <xdr:rowOff>12700</xdr:rowOff>
    </xdr:from>
    <xdr:to>
      <xdr:col>14</xdr:col>
      <xdr:colOff>177800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2</xdr:row>
      <xdr:rowOff>0</xdr:rowOff>
    </xdr:from>
    <xdr:to>
      <xdr:col>12</xdr:col>
      <xdr:colOff>355600</xdr:colOff>
      <xdr:row>7</xdr:row>
      <xdr:rowOff>168275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381000"/>
          <a:ext cx="3657600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2"/>
  <sheetViews>
    <sheetView workbookViewId="0"/>
  </sheetViews>
  <sheetFormatPr baseColWidth="10" defaultRowHeight="15" x14ac:dyDescent="0"/>
  <sheetData>
    <row r="1" spans="1:6">
      <c r="A1" t="s">
        <v>5</v>
      </c>
      <c r="B1" t="s">
        <v>6</v>
      </c>
      <c r="C1" t="s">
        <v>982</v>
      </c>
      <c r="D1" t="s">
        <v>7</v>
      </c>
      <c r="E1" t="s">
        <v>983</v>
      </c>
      <c r="F1">
        <v>7828117550.2581997</v>
      </c>
    </row>
    <row r="2" spans="1:6">
      <c r="A2" t="s">
        <v>5</v>
      </c>
      <c r="B2" t="s">
        <v>6</v>
      </c>
      <c r="C2" t="s">
        <v>982</v>
      </c>
      <c r="D2" t="s">
        <v>7</v>
      </c>
      <c r="E2" t="s">
        <v>984</v>
      </c>
      <c r="F2">
        <v>12613884747.440201</v>
      </c>
    </row>
    <row r="3" spans="1:6">
      <c r="A3" t="s">
        <v>5</v>
      </c>
      <c r="B3" t="s">
        <v>6</v>
      </c>
      <c r="C3" t="s">
        <v>982</v>
      </c>
      <c r="D3" t="s">
        <v>7</v>
      </c>
      <c r="E3" t="s">
        <v>985</v>
      </c>
      <c r="F3">
        <v>6.2199999999999998E-2</v>
      </c>
    </row>
    <row r="4" spans="1:6">
      <c r="A4" t="s">
        <v>8</v>
      </c>
      <c r="B4" t="s">
        <v>9</v>
      </c>
      <c r="C4" t="s">
        <v>982</v>
      </c>
      <c r="D4" t="s">
        <v>10</v>
      </c>
      <c r="E4" t="s">
        <v>983</v>
      </c>
      <c r="F4">
        <v>39876063833.758797</v>
      </c>
    </row>
    <row r="5" spans="1:6">
      <c r="A5" t="s">
        <v>8</v>
      </c>
      <c r="B5" t="s">
        <v>9</v>
      </c>
      <c r="C5" t="s">
        <v>982</v>
      </c>
      <c r="D5" t="s">
        <v>10</v>
      </c>
      <c r="E5" t="s">
        <v>984</v>
      </c>
      <c r="F5">
        <v>25317690011.1633</v>
      </c>
    </row>
    <row r="6" spans="1:6">
      <c r="A6" t="s">
        <v>8</v>
      </c>
      <c r="B6" t="s">
        <v>9</v>
      </c>
      <c r="C6" t="s">
        <v>982</v>
      </c>
      <c r="D6" t="s">
        <v>10</v>
      </c>
      <c r="E6" t="s">
        <v>985</v>
      </c>
      <c r="F6">
        <v>3.6999999999999998E-2</v>
      </c>
    </row>
    <row r="7" spans="1:6">
      <c r="A7" t="s">
        <v>11</v>
      </c>
      <c r="B7" t="s">
        <v>12</v>
      </c>
      <c r="C7" t="s">
        <v>982</v>
      </c>
      <c r="D7" t="s">
        <v>13</v>
      </c>
      <c r="E7" t="s">
        <v>983</v>
      </c>
      <c r="F7">
        <v>41431778298.123199</v>
      </c>
    </row>
    <row r="8" spans="1:6">
      <c r="A8" t="s">
        <v>11</v>
      </c>
      <c r="B8" t="s">
        <v>12</v>
      </c>
      <c r="C8" t="s">
        <v>982</v>
      </c>
      <c r="D8" t="s">
        <v>13</v>
      </c>
      <c r="E8" t="s">
        <v>984</v>
      </c>
      <c r="F8">
        <v>56049381425.319099</v>
      </c>
    </row>
    <row r="9" spans="1:6">
      <c r="A9" t="s">
        <v>11</v>
      </c>
      <c r="B9" t="s">
        <v>12</v>
      </c>
      <c r="C9" t="s">
        <v>982</v>
      </c>
      <c r="D9" t="s">
        <v>13</v>
      </c>
      <c r="E9" t="s">
        <v>985</v>
      </c>
      <c r="F9">
        <v>0.16969999999999999</v>
      </c>
    </row>
    <row r="10" spans="1:6">
      <c r="A10" t="s">
        <v>14</v>
      </c>
      <c r="B10" t="s">
        <v>15</v>
      </c>
      <c r="C10" t="s">
        <v>982</v>
      </c>
      <c r="D10" t="s">
        <v>7</v>
      </c>
      <c r="E10" t="s">
        <v>983</v>
      </c>
      <c r="F10">
        <v>20536989879.710701</v>
      </c>
    </row>
    <row r="11" spans="1:6">
      <c r="A11" t="s">
        <v>14</v>
      </c>
      <c r="B11" t="s">
        <v>15</v>
      </c>
      <c r="C11" t="s">
        <v>982</v>
      </c>
      <c r="D11" t="s">
        <v>7</v>
      </c>
      <c r="E11" t="s">
        <v>984</v>
      </c>
      <c r="F11">
        <v>409763984347.97302</v>
      </c>
    </row>
    <row r="12" spans="1:6">
      <c r="A12" t="s">
        <v>14</v>
      </c>
      <c r="B12" t="s">
        <v>15</v>
      </c>
      <c r="C12" t="s">
        <v>982</v>
      </c>
      <c r="D12" t="s">
        <v>7</v>
      </c>
      <c r="E12" t="s">
        <v>985</v>
      </c>
      <c r="F12">
        <v>2.5642</v>
      </c>
    </row>
    <row r="13" spans="1:6">
      <c r="A13" t="s">
        <v>16</v>
      </c>
      <c r="B13" t="s">
        <v>17</v>
      </c>
      <c r="C13" t="s">
        <v>982</v>
      </c>
      <c r="D13" t="s">
        <v>18</v>
      </c>
      <c r="E13" t="s">
        <v>983</v>
      </c>
      <c r="F13">
        <v>29430662097.813499</v>
      </c>
    </row>
    <row r="14" spans="1:6">
      <c r="A14" t="s">
        <v>16</v>
      </c>
      <c r="B14" t="s">
        <v>17</v>
      </c>
      <c r="C14" t="s">
        <v>982</v>
      </c>
      <c r="D14" t="s">
        <v>18</v>
      </c>
      <c r="E14" t="s">
        <v>984</v>
      </c>
      <c r="F14">
        <v>124539544755.487</v>
      </c>
    </row>
    <row r="15" spans="1:6">
      <c r="A15" t="s">
        <v>16</v>
      </c>
      <c r="B15" t="s">
        <v>17</v>
      </c>
      <c r="C15" t="s">
        <v>982</v>
      </c>
      <c r="D15" t="s">
        <v>18</v>
      </c>
      <c r="E15" t="s">
        <v>985</v>
      </c>
      <c r="F15">
        <v>0.19309999999999999</v>
      </c>
    </row>
    <row r="16" spans="1:6">
      <c r="A16" t="s">
        <v>19</v>
      </c>
      <c r="B16" t="s">
        <v>20</v>
      </c>
      <c r="C16" t="s">
        <v>982</v>
      </c>
      <c r="D16" t="s">
        <v>18</v>
      </c>
      <c r="E16" t="s">
        <v>983</v>
      </c>
      <c r="F16">
        <v>7960824261.2137003</v>
      </c>
    </row>
    <row r="17" spans="1:6">
      <c r="A17" t="s">
        <v>19</v>
      </c>
      <c r="B17" t="s">
        <v>20</v>
      </c>
      <c r="C17" t="s">
        <v>982</v>
      </c>
      <c r="D17" t="s">
        <v>18</v>
      </c>
      <c r="E17" t="s">
        <v>984</v>
      </c>
      <c r="F17">
        <v>24088827914.6367</v>
      </c>
    </row>
    <row r="18" spans="1:6">
      <c r="A18" t="s">
        <v>19</v>
      </c>
      <c r="B18" t="s">
        <v>20</v>
      </c>
      <c r="C18" t="s">
        <v>982</v>
      </c>
      <c r="D18" t="s">
        <v>18</v>
      </c>
      <c r="E18" t="s">
        <v>985</v>
      </c>
      <c r="F18">
        <v>0.15909999999999999</v>
      </c>
    </row>
    <row r="19" spans="1:6">
      <c r="A19" t="s">
        <v>21</v>
      </c>
      <c r="B19" t="s">
        <v>22</v>
      </c>
      <c r="C19" t="s">
        <v>982</v>
      </c>
      <c r="D19" t="s">
        <v>18</v>
      </c>
      <c r="E19" t="s">
        <v>983</v>
      </c>
      <c r="F19">
        <v>41025435290.593399</v>
      </c>
    </row>
    <row r="20" spans="1:6">
      <c r="A20" t="s">
        <v>21</v>
      </c>
      <c r="B20" t="s">
        <v>22</v>
      </c>
      <c r="C20" t="s">
        <v>982</v>
      </c>
      <c r="D20" t="s">
        <v>18</v>
      </c>
      <c r="E20" t="s">
        <v>984</v>
      </c>
      <c r="F20">
        <v>59667195953.659103</v>
      </c>
    </row>
    <row r="21" spans="1:6">
      <c r="A21" t="s">
        <v>21</v>
      </c>
      <c r="B21" t="s">
        <v>22</v>
      </c>
      <c r="C21" t="s">
        <v>982</v>
      </c>
      <c r="D21" t="s">
        <v>18</v>
      </c>
      <c r="E21" t="s">
        <v>985</v>
      </c>
      <c r="F21">
        <v>5.33E-2</v>
      </c>
    </row>
    <row r="22" spans="1:6">
      <c r="A22" t="s">
        <v>23</v>
      </c>
      <c r="B22" t="s">
        <v>24</v>
      </c>
      <c r="C22" t="s">
        <v>982</v>
      </c>
      <c r="D22" t="s">
        <v>7</v>
      </c>
      <c r="E22" t="s">
        <v>983</v>
      </c>
      <c r="F22">
        <v>10848682227.123501</v>
      </c>
    </row>
    <row r="23" spans="1:6">
      <c r="A23" t="s">
        <v>23</v>
      </c>
      <c r="B23" t="s">
        <v>24</v>
      </c>
      <c r="C23" t="s">
        <v>982</v>
      </c>
      <c r="D23" t="s">
        <v>7</v>
      </c>
      <c r="E23" t="s">
        <v>984</v>
      </c>
      <c r="F23">
        <v>84627959063.035202</v>
      </c>
    </row>
    <row r="24" spans="1:6">
      <c r="A24" t="s">
        <v>23</v>
      </c>
      <c r="B24" t="s">
        <v>24</v>
      </c>
      <c r="C24" t="s">
        <v>982</v>
      </c>
      <c r="D24" t="s">
        <v>7</v>
      </c>
      <c r="E24" t="s">
        <v>985</v>
      </c>
      <c r="F24">
        <v>0.32140000000000002</v>
      </c>
    </row>
    <row r="25" spans="1:6">
      <c r="A25" t="s">
        <v>25</v>
      </c>
      <c r="B25" t="s">
        <v>26</v>
      </c>
      <c r="C25" t="s">
        <v>982</v>
      </c>
      <c r="D25" t="s">
        <v>7</v>
      </c>
      <c r="E25" t="s">
        <v>983</v>
      </c>
      <c r="F25">
        <v>6444083397.2180996</v>
      </c>
    </row>
    <row r="26" spans="1:6">
      <c r="A26" t="s">
        <v>25</v>
      </c>
      <c r="B26" t="s">
        <v>26</v>
      </c>
      <c r="C26" t="s">
        <v>982</v>
      </c>
      <c r="D26" t="s">
        <v>7</v>
      </c>
      <c r="E26" t="s">
        <v>984</v>
      </c>
      <c r="F26">
        <v>42506358586.659302</v>
      </c>
    </row>
    <row r="27" spans="1:6">
      <c r="A27" t="s">
        <v>25</v>
      </c>
      <c r="B27" t="s">
        <v>26</v>
      </c>
      <c r="C27" t="s">
        <v>982</v>
      </c>
      <c r="D27" t="s">
        <v>7</v>
      </c>
      <c r="E27" t="s">
        <v>985</v>
      </c>
      <c r="F27">
        <v>0.105</v>
      </c>
    </row>
    <row r="28" spans="1:6">
      <c r="A28" t="s">
        <v>27</v>
      </c>
      <c r="B28" t="s">
        <v>28</v>
      </c>
      <c r="C28" t="s">
        <v>982</v>
      </c>
      <c r="D28" t="s">
        <v>7</v>
      </c>
      <c r="E28" t="s">
        <v>983</v>
      </c>
      <c r="F28">
        <v>3517008113.9579</v>
      </c>
    </row>
    <row r="29" spans="1:6">
      <c r="A29" t="s">
        <v>27</v>
      </c>
      <c r="B29" t="s">
        <v>28</v>
      </c>
      <c r="C29" t="s">
        <v>982</v>
      </c>
      <c r="D29" t="s">
        <v>7</v>
      </c>
      <c r="E29" t="s">
        <v>984</v>
      </c>
      <c r="F29">
        <v>14201515298.9095</v>
      </c>
    </row>
    <row r="30" spans="1:6">
      <c r="A30" t="s">
        <v>27</v>
      </c>
      <c r="B30" t="s">
        <v>28</v>
      </c>
      <c r="C30" t="s">
        <v>982</v>
      </c>
      <c r="D30" t="s">
        <v>7</v>
      </c>
      <c r="E30" t="s">
        <v>985</v>
      </c>
      <c r="F30">
        <v>0.26079999999999998</v>
      </c>
    </row>
    <row r="31" spans="1:6">
      <c r="A31" t="s">
        <v>29</v>
      </c>
      <c r="B31" t="s">
        <v>30</v>
      </c>
      <c r="C31" t="s">
        <v>982</v>
      </c>
      <c r="D31" t="s">
        <v>31</v>
      </c>
      <c r="E31" t="s">
        <v>983</v>
      </c>
      <c r="F31">
        <v>27760680345.315498</v>
      </c>
    </row>
    <row r="32" spans="1:6">
      <c r="A32" t="s">
        <v>29</v>
      </c>
      <c r="B32" t="s">
        <v>30</v>
      </c>
      <c r="C32" t="s">
        <v>982</v>
      </c>
      <c r="D32" t="s">
        <v>31</v>
      </c>
      <c r="E32" t="s">
        <v>984</v>
      </c>
      <c r="F32">
        <v>29690936837.641701</v>
      </c>
    </row>
    <row r="33" spans="1:6">
      <c r="A33" t="s">
        <v>29</v>
      </c>
      <c r="B33" t="s">
        <v>30</v>
      </c>
      <c r="C33" t="s">
        <v>982</v>
      </c>
      <c r="D33" t="s">
        <v>31</v>
      </c>
      <c r="E33" t="s">
        <v>985</v>
      </c>
      <c r="F33">
        <v>6.6199999999999995E-2</v>
      </c>
    </row>
    <row r="34" spans="1:6">
      <c r="A34" t="s">
        <v>32</v>
      </c>
      <c r="B34" t="s">
        <v>33</v>
      </c>
      <c r="C34" t="s">
        <v>982</v>
      </c>
      <c r="D34" t="s">
        <v>7</v>
      </c>
      <c r="E34" t="s">
        <v>983</v>
      </c>
      <c r="F34">
        <v>6013923574.6906004</v>
      </c>
    </row>
    <row r="35" spans="1:6">
      <c r="A35" t="s">
        <v>32</v>
      </c>
      <c r="B35" t="s">
        <v>33</v>
      </c>
      <c r="C35" t="s">
        <v>982</v>
      </c>
      <c r="D35" t="s">
        <v>7</v>
      </c>
      <c r="E35" t="s">
        <v>984</v>
      </c>
      <c r="F35">
        <v>37385464219.777802</v>
      </c>
    </row>
    <row r="36" spans="1:6">
      <c r="A36" t="s">
        <v>32</v>
      </c>
      <c r="B36" t="s">
        <v>33</v>
      </c>
      <c r="C36" t="s">
        <v>982</v>
      </c>
      <c r="D36" t="s">
        <v>7</v>
      </c>
      <c r="E36" t="s">
        <v>985</v>
      </c>
      <c r="F36">
        <v>0.22170000000000001</v>
      </c>
    </row>
    <row r="37" spans="1:6">
      <c r="A37" t="s">
        <v>34</v>
      </c>
      <c r="B37" t="s">
        <v>35</v>
      </c>
      <c r="C37" t="s">
        <v>982</v>
      </c>
      <c r="D37" t="s">
        <v>7</v>
      </c>
      <c r="E37" t="s">
        <v>983</v>
      </c>
      <c r="F37">
        <v>9242556819.9461002</v>
      </c>
    </row>
    <row r="38" spans="1:6">
      <c r="A38" t="s">
        <v>34</v>
      </c>
      <c r="B38" t="s">
        <v>35</v>
      </c>
      <c r="C38" t="s">
        <v>982</v>
      </c>
      <c r="D38" t="s">
        <v>7</v>
      </c>
      <c r="E38" t="s">
        <v>984</v>
      </c>
      <c r="F38">
        <v>17403966142.7159</v>
      </c>
    </row>
    <row r="39" spans="1:6">
      <c r="A39" t="s">
        <v>34</v>
      </c>
      <c r="B39" t="s">
        <v>35</v>
      </c>
      <c r="C39" t="s">
        <v>982</v>
      </c>
      <c r="D39" t="s">
        <v>7</v>
      </c>
      <c r="E39" t="s">
        <v>985</v>
      </c>
      <c r="F39">
        <v>0.1052</v>
      </c>
    </row>
    <row r="40" spans="1:6">
      <c r="A40" t="s">
        <v>36</v>
      </c>
      <c r="B40" t="s">
        <v>37</v>
      </c>
      <c r="C40" t="s">
        <v>982</v>
      </c>
      <c r="D40" t="s">
        <v>7</v>
      </c>
      <c r="E40" t="s">
        <v>983</v>
      </c>
      <c r="F40">
        <v>2205948103.0007</v>
      </c>
    </row>
    <row r="41" spans="1:6">
      <c r="A41" t="s">
        <v>36</v>
      </c>
      <c r="B41" t="s">
        <v>37</v>
      </c>
      <c r="C41" t="s">
        <v>982</v>
      </c>
      <c r="D41" t="s">
        <v>7</v>
      </c>
      <c r="E41" t="s">
        <v>984</v>
      </c>
      <c r="F41">
        <v>10295155868.2819</v>
      </c>
    </row>
    <row r="42" spans="1:6">
      <c r="A42" t="s">
        <v>36</v>
      </c>
      <c r="B42" t="s">
        <v>37</v>
      </c>
      <c r="C42" t="s">
        <v>982</v>
      </c>
      <c r="D42" t="s">
        <v>7</v>
      </c>
      <c r="E42" t="s">
        <v>985</v>
      </c>
      <c r="F42">
        <v>1.26E-2</v>
      </c>
    </row>
    <row r="43" spans="1:6">
      <c r="A43" t="s">
        <v>38</v>
      </c>
      <c r="B43" t="s">
        <v>39</v>
      </c>
      <c r="C43" t="s">
        <v>982</v>
      </c>
      <c r="D43" t="s">
        <v>40</v>
      </c>
      <c r="E43" t="s">
        <v>983</v>
      </c>
      <c r="F43">
        <v>10230094418.6833</v>
      </c>
    </row>
    <row r="44" spans="1:6">
      <c r="A44" t="s">
        <v>38</v>
      </c>
      <c r="B44" t="s">
        <v>39</v>
      </c>
      <c r="C44" t="s">
        <v>982</v>
      </c>
      <c r="D44" t="s">
        <v>40</v>
      </c>
      <c r="E44" t="s">
        <v>984</v>
      </c>
      <c r="F44">
        <v>10764357306.3477</v>
      </c>
    </row>
    <row r="45" spans="1:6">
      <c r="A45" t="s">
        <v>38</v>
      </c>
      <c r="B45" t="s">
        <v>39</v>
      </c>
      <c r="C45" t="s">
        <v>982</v>
      </c>
      <c r="D45" t="s">
        <v>40</v>
      </c>
      <c r="E45" t="s">
        <v>985</v>
      </c>
      <c r="F45">
        <v>4.3299999999999998E-2</v>
      </c>
    </row>
    <row r="46" spans="1:6">
      <c r="A46" t="s">
        <v>41</v>
      </c>
      <c r="B46" t="s">
        <v>42</v>
      </c>
      <c r="C46" t="s">
        <v>982</v>
      </c>
      <c r="D46" t="s">
        <v>43</v>
      </c>
      <c r="E46" t="s">
        <v>983</v>
      </c>
      <c r="F46">
        <v>23863355170.060398</v>
      </c>
    </row>
    <row r="47" spans="1:6">
      <c r="A47" t="s">
        <v>41</v>
      </c>
      <c r="B47" t="s">
        <v>42</v>
      </c>
      <c r="C47" t="s">
        <v>982</v>
      </c>
      <c r="D47" t="s">
        <v>43</v>
      </c>
      <c r="E47" t="s">
        <v>984</v>
      </c>
      <c r="F47">
        <v>23209249196.728699</v>
      </c>
    </row>
    <row r="48" spans="1:6">
      <c r="A48" t="s">
        <v>41</v>
      </c>
      <c r="B48" t="s">
        <v>42</v>
      </c>
      <c r="C48" t="s">
        <v>982</v>
      </c>
      <c r="D48" t="s">
        <v>43</v>
      </c>
      <c r="E48" t="s">
        <v>985</v>
      </c>
      <c r="F48">
        <v>3.3300000000000003E-2</v>
      </c>
    </row>
    <row r="49" spans="1:6">
      <c r="A49" t="s">
        <v>44</v>
      </c>
      <c r="B49" t="s">
        <v>45</v>
      </c>
      <c r="C49" t="s">
        <v>982</v>
      </c>
      <c r="D49" t="s">
        <v>43</v>
      </c>
      <c r="E49" t="s">
        <v>983</v>
      </c>
      <c r="F49">
        <v>59602235362.921303</v>
      </c>
    </row>
    <row r="50" spans="1:6">
      <c r="A50" t="s">
        <v>44</v>
      </c>
      <c r="B50" t="s">
        <v>45</v>
      </c>
      <c r="C50" t="s">
        <v>982</v>
      </c>
      <c r="D50" t="s">
        <v>43</v>
      </c>
      <c r="E50" t="s">
        <v>984</v>
      </c>
      <c r="F50">
        <v>62080735591.184502</v>
      </c>
    </row>
    <row r="51" spans="1:6">
      <c r="A51" t="s">
        <v>44</v>
      </c>
      <c r="B51" t="s">
        <v>45</v>
      </c>
      <c r="C51" t="s">
        <v>982</v>
      </c>
      <c r="D51" t="s">
        <v>43</v>
      </c>
      <c r="E51" t="s">
        <v>985</v>
      </c>
      <c r="F51">
        <v>3.8300000000000001E-2</v>
      </c>
    </row>
    <row r="52" spans="1:6">
      <c r="A52" t="s">
        <v>46</v>
      </c>
      <c r="B52" t="s">
        <v>47</v>
      </c>
      <c r="C52" t="s">
        <v>982</v>
      </c>
      <c r="D52" t="s">
        <v>43</v>
      </c>
      <c r="E52" t="s">
        <v>983</v>
      </c>
      <c r="F52">
        <v>46639601046.740997</v>
      </c>
    </row>
    <row r="53" spans="1:6">
      <c r="A53" t="s">
        <v>46</v>
      </c>
      <c r="B53" t="s">
        <v>47</v>
      </c>
      <c r="C53" t="s">
        <v>982</v>
      </c>
      <c r="D53" t="s">
        <v>43</v>
      </c>
      <c r="E53" t="s">
        <v>984</v>
      </c>
      <c r="F53">
        <v>28910595350.530399</v>
      </c>
    </row>
    <row r="54" spans="1:6">
      <c r="A54" t="s">
        <v>46</v>
      </c>
      <c r="B54" t="s">
        <v>47</v>
      </c>
      <c r="C54" t="s">
        <v>982</v>
      </c>
      <c r="D54" t="s">
        <v>43</v>
      </c>
      <c r="E54" t="s">
        <v>985</v>
      </c>
      <c r="F54">
        <v>4.2299999999999997E-2</v>
      </c>
    </row>
    <row r="55" spans="1:6">
      <c r="A55" t="s">
        <v>48</v>
      </c>
      <c r="B55" t="s">
        <v>49</v>
      </c>
      <c r="C55" t="s">
        <v>982</v>
      </c>
      <c r="D55" t="s">
        <v>18</v>
      </c>
      <c r="E55" t="s">
        <v>983</v>
      </c>
      <c r="F55">
        <v>44246482855.833603</v>
      </c>
    </row>
    <row r="56" spans="1:6">
      <c r="A56" t="s">
        <v>48</v>
      </c>
      <c r="B56" t="s">
        <v>49</v>
      </c>
      <c r="C56" t="s">
        <v>982</v>
      </c>
      <c r="D56" t="s">
        <v>18</v>
      </c>
      <c r="E56" t="s">
        <v>984</v>
      </c>
      <c r="F56">
        <v>44874685579.034599</v>
      </c>
    </row>
    <row r="57" spans="1:6">
      <c r="A57" t="s">
        <v>48</v>
      </c>
      <c r="B57" t="s">
        <v>49</v>
      </c>
      <c r="C57" t="s">
        <v>982</v>
      </c>
      <c r="D57" t="s">
        <v>18</v>
      </c>
      <c r="E57" t="s">
        <v>985</v>
      </c>
      <c r="F57">
        <v>6.7900000000000002E-2</v>
      </c>
    </row>
    <row r="58" spans="1:6">
      <c r="A58" t="s">
        <v>50</v>
      </c>
      <c r="B58" t="s">
        <v>51</v>
      </c>
      <c r="C58" t="s">
        <v>982</v>
      </c>
      <c r="D58" t="s">
        <v>52</v>
      </c>
      <c r="E58" t="s">
        <v>983</v>
      </c>
      <c r="F58">
        <v>16657779807.337799</v>
      </c>
    </row>
    <row r="59" spans="1:6">
      <c r="A59" t="s">
        <v>50</v>
      </c>
      <c r="B59" t="s">
        <v>51</v>
      </c>
      <c r="C59" t="s">
        <v>982</v>
      </c>
      <c r="D59" t="s">
        <v>52</v>
      </c>
      <c r="E59" t="s">
        <v>984</v>
      </c>
      <c r="F59">
        <v>26125481995.1292</v>
      </c>
    </row>
    <row r="60" spans="1:6">
      <c r="A60" t="s">
        <v>50</v>
      </c>
      <c r="B60" t="s">
        <v>51</v>
      </c>
      <c r="C60" t="s">
        <v>982</v>
      </c>
      <c r="D60" t="s">
        <v>52</v>
      </c>
      <c r="E60" t="s">
        <v>985</v>
      </c>
      <c r="F60">
        <v>0.15140000000000001</v>
      </c>
    </row>
    <row r="61" spans="1:6">
      <c r="A61" t="s">
        <v>53</v>
      </c>
      <c r="B61" t="s">
        <v>54</v>
      </c>
      <c r="C61" t="s">
        <v>982</v>
      </c>
      <c r="D61" t="s">
        <v>18</v>
      </c>
      <c r="E61" t="s">
        <v>983</v>
      </c>
      <c r="F61">
        <v>35944225840.543098</v>
      </c>
    </row>
    <row r="62" spans="1:6">
      <c r="A62" t="s">
        <v>53</v>
      </c>
      <c r="B62" t="s">
        <v>54</v>
      </c>
      <c r="C62" t="s">
        <v>982</v>
      </c>
      <c r="D62" t="s">
        <v>18</v>
      </c>
      <c r="E62" t="s">
        <v>984</v>
      </c>
      <c r="F62">
        <v>92832435947.667999</v>
      </c>
    </row>
    <row r="63" spans="1:6">
      <c r="A63" t="s">
        <v>53</v>
      </c>
      <c r="B63" t="s">
        <v>54</v>
      </c>
      <c r="C63" t="s">
        <v>982</v>
      </c>
      <c r="D63" t="s">
        <v>18</v>
      </c>
      <c r="E63" t="s">
        <v>985</v>
      </c>
      <c r="F63">
        <v>1.0699999999999999E-2</v>
      </c>
    </row>
    <row r="64" spans="1:6">
      <c r="A64" t="s">
        <v>55</v>
      </c>
      <c r="B64" t="s">
        <v>56</v>
      </c>
      <c r="C64" t="s">
        <v>982</v>
      </c>
      <c r="D64" t="s">
        <v>52</v>
      </c>
      <c r="E64" t="s">
        <v>983</v>
      </c>
      <c r="F64">
        <v>172808948638.314</v>
      </c>
    </row>
    <row r="65" spans="1:6">
      <c r="A65" t="s">
        <v>55</v>
      </c>
      <c r="B65" t="s">
        <v>56</v>
      </c>
      <c r="C65" t="s">
        <v>982</v>
      </c>
      <c r="D65" t="s">
        <v>52</v>
      </c>
      <c r="E65" t="s">
        <v>984</v>
      </c>
      <c r="F65">
        <v>71757886888.533905</v>
      </c>
    </row>
    <row r="66" spans="1:6">
      <c r="A66" t="s">
        <v>55</v>
      </c>
      <c r="B66" t="s">
        <v>56</v>
      </c>
      <c r="C66" t="s">
        <v>982</v>
      </c>
      <c r="D66" t="s">
        <v>52</v>
      </c>
      <c r="E66" t="s">
        <v>985</v>
      </c>
      <c r="F66">
        <v>3.0300000000000001E-2</v>
      </c>
    </row>
    <row r="67" spans="1:6">
      <c r="A67" t="s">
        <v>57</v>
      </c>
      <c r="B67" t="s">
        <v>58</v>
      </c>
      <c r="C67" t="s">
        <v>982</v>
      </c>
      <c r="D67" t="s">
        <v>52</v>
      </c>
      <c r="E67" t="s">
        <v>983</v>
      </c>
      <c r="F67">
        <v>6072508884.9282999</v>
      </c>
    </row>
    <row r="68" spans="1:6">
      <c r="A68" t="s">
        <v>57</v>
      </c>
      <c r="B68" t="s">
        <v>58</v>
      </c>
      <c r="C68" t="s">
        <v>982</v>
      </c>
      <c r="D68" t="s">
        <v>52</v>
      </c>
      <c r="E68" t="s">
        <v>984</v>
      </c>
      <c r="F68">
        <v>10142134351.4788</v>
      </c>
    </row>
    <row r="69" spans="1:6">
      <c r="A69" t="s">
        <v>57</v>
      </c>
      <c r="B69" t="s">
        <v>58</v>
      </c>
      <c r="C69" t="s">
        <v>982</v>
      </c>
      <c r="D69" t="s">
        <v>52</v>
      </c>
      <c r="E69" t="s">
        <v>985</v>
      </c>
      <c r="F69">
        <v>2.75E-2</v>
      </c>
    </row>
    <row r="70" spans="1:6">
      <c r="A70" t="s">
        <v>59</v>
      </c>
      <c r="B70" t="s">
        <v>60</v>
      </c>
      <c r="C70" t="s">
        <v>982</v>
      </c>
      <c r="D70" t="s">
        <v>52</v>
      </c>
      <c r="E70" t="s">
        <v>983</v>
      </c>
      <c r="F70">
        <v>5105958755.3753996</v>
      </c>
    </row>
    <row r="71" spans="1:6">
      <c r="A71" t="s">
        <v>59</v>
      </c>
      <c r="B71" t="s">
        <v>60</v>
      </c>
      <c r="C71" t="s">
        <v>982</v>
      </c>
      <c r="D71" t="s">
        <v>52</v>
      </c>
      <c r="E71" t="s">
        <v>984</v>
      </c>
      <c r="F71">
        <v>5566077292.3957005</v>
      </c>
    </row>
    <row r="72" spans="1:6">
      <c r="A72" t="s">
        <v>59</v>
      </c>
      <c r="B72" t="s">
        <v>60</v>
      </c>
      <c r="C72" t="s">
        <v>982</v>
      </c>
      <c r="D72" t="s">
        <v>52</v>
      </c>
      <c r="E72" t="s">
        <v>985</v>
      </c>
      <c r="F72">
        <v>2.5999999999999999E-2</v>
      </c>
    </row>
    <row r="73" spans="1:6">
      <c r="A73" t="s">
        <v>61</v>
      </c>
      <c r="B73" t="s">
        <v>62</v>
      </c>
      <c r="C73" t="s">
        <v>982</v>
      </c>
      <c r="D73" t="s">
        <v>7</v>
      </c>
      <c r="E73" t="s">
        <v>983</v>
      </c>
      <c r="F73">
        <v>4548700549.1918001</v>
      </c>
    </row>
    <row r="74" spans="1:6">
      <c r="A74" t="s">
        <v>61</v>
      </c>
      <c r="B74" t="s">
        <v>62</v>
      </c>
      <c r="C74" t="s">
        <v>982</v>
      </c>
      <c r="D74" t="s">
        <v>7</v>
      </c>
      <c r="E74" t="s">
        <v>984</v>
      </c>
      <c r="F74">
        <v>7291247152.8922997</v>
      </c>
    </row>
    <row r="75" spans="1:6">
      <c r="A75" t="s">
        <v>61</v>
      </c>
      <c r="B75" t="s">
        <v>62</v>
      </c>
      <c r="C75" t="s">
        <v>982</v>
      </c>
      <c r="D75" t="s">
        <v>7</v>
      </c>
      <c r="E75" t="s">
        <v>985</v>
      </c>
      <c r="F75">
        <v>8.9800000000000005E-2</v>
      </c>
    </row>
    <row r="76" spans="1:6">
      <c r="A76" t="s">
        <v>63</v>
      </c>
      <c r="B76" t="s">
        <v>64</v>
      </c>
      <c r="C76" t="s">
        <v>982</v>
      </c>
      <c r="D76" t="s">
        <v>52</v>
      </c>
      <c r="E76" t="s">
        <v>983</v>
      </c>
      <c r="F76">
        <v>22775967343.7463</v>
      </c>
    </row>
    <row r="77" spans="1:6">
      <c r="A77" t="s">
        <v>63</v>
      </c>
      <c r="B77" t="s">
        <v>64</v>
      </c>
      <c r="C77" t="s">
        <v>982</v>
      </c>
      <c r="D77" t="s">
        <v>52</v>
      </c>
      <c r="E77" t="s">
        <v>984</v>
      </c>
      <c r="F77">
        <v>25829453622.8269</v>
      </c>
    </row>
    <row r="78" spans="1:6">
      <c r="A78" t="s">
        <v>63</v>
      </c>
      <c r="B78" t="s">
        <v>64</v>
      </c>
      <c r="C78" t="s">
        <v>982</v>
      </c>
      <c r="D78" t="s">
        <v>52</v>
      </c>
      <c r="E78" t="s">
        <v>985</v>
      </c>
      <c r="F78">
        <v>0.11799999999999999</v>
      </c>
    </row>
    <row r="79" spans="1:6">
      <c r="A79" t="s">
        <v>65</v>
      </c>
      <c r="B79" t="s">
        <v>66</v>
      </c>
      <c r="C79" t="s">
        <v>982</v>
      </c>
      <c r="D79" t="s">
        <v>7</v>
      </c>
      <c r="E79" t="s">
        <v>983</v>
      </c>
      <c r="F79">
        <v>1693163558.1977999</v>
      </c>
    </row>
    <row r="80" spans="1:6">
      <c r="A80" t="s">
        <v>65</v>
      </c>
      <c r="B80" t="s">
        <v>66</v>
      </c>
      <c r="C80" t="s">
        <v>982</v>
      </c>
      <c r="D80" t="s">
        <v>7</v>
      </c>
      <c r="E80" t="s">
        <v>984</v>
      </c>
      <c r="F80">
        <v>7066875342.8613005</v>
      </c>
    </row>
    <row r="81" spans="1:6">
      <c r="A81" t="s">
        <v>65</v>
      </c>
      <c r="B81" t="s">
        <v>66</v>
      </c>
      <c r="C81" t="s">
        <v>982</v>
      </c>
      <c r="D81" t="s">
        <v>7</v>
      </c>
      <c r="E81" t="s">
        <v>985</v>
      </c>
      <c r="F81">
        <v>0.12859999999999999</v>
      </c>
    </row>
    <row r="82" spans="1:6">
      <c r="A82" t="s">
        <v>67</v>
      </c>
      <c r="B82" t="s">
        <v>68</v>
      </c>
      <c r="C82" t="s">
        <v>982</v>
      </c>
      <c r="D82" t="s">
        <v>18</v>
      </c>
      <c r="E82" t="s">
        <v>983</v>
      </c>
      <c r="F82">
        <v>6473881930.099</v>
      </c>
    </row>
    <row r="83" spans="1:6">
      <c r="A83" t="s">
        <v>67</v>
      </c>
      <c r="B83" t="s">
        <v>68</v>
      </c>
      <c r="C83" t="s">
        <v>982</v>
      </c>
      <c r="D83" t="s">
        <v>18</v>
      </c>
      <c r="E83" t="s">
        <v>984</v>
      </c>
      <c r="F83">
        <v>35365044566.3927</v>
      </c>
    </row>
    <row r="84" spans="1:6">
      <c r="A84" t="s">
        <v>67</v>
      </c>
      <c r="B84" t="s">
        <v>68</v>
      </c>
      <c r="C84" t="s">
        <v>982</v>
      </c>
      <c r="D84" t="s">
        <v>18</v>
      </c>
      <c r="E84" t="s">
        <v>985</v>
      </c>
      <c r="F84">
        <v>7.9600000000000004E-2</v>
      </c>
    </row>
    <row r="85" spans="1:6">
      <c r="A85" t="s">
        <v>69</v>
      </c>
      <c r="B85" t="s">
        <v>70</v>
      </c>
      <c r="C85" t="s">
        <v>982</v>
      </c>
      <c r="D85" t="s">
        <v>7</v>
      </c>
      <c r="E85" t="s">
        <v>983</v>
      </c>
      <c r="F85">
        <v>11308685840.268499</v>
      </c>
    </row>
    <row r="86" spans="1:6">
      <c r="A86" t="s">
        <v>69</v>
      </c>
      <c r="B86" t="s">
        <v>70</v>
      </c>
      <c r="C86" t="s">
        <v>982</v>
      </c>
      <c r="D86" t="s">
        <v>7</v>
      </c>
      <c r="E86" t="s">
        <v>984</v>
      </c>
      <c r="F86">
        <v>19428356005.341099</v>
      </c>
    </row>
    <row r="87" spans="1:6">
      <c r="A87" t="s">
        <v>69</v>
      </c>
      <c r="B87" t="s">
        <v>70</v>
      </c>
      <c r="C87" t="s">
        <v>982</v>
      </c>
      <c r="D87" t="s">
        <v>7</v>
      </c>
      <c r="E87" t="s">
        <v>985</v>
      </c>
      <c r="F87">
        <v>0.11600000000000001</v>
      </c>
    </row>
    <row r="88" spans="1:6">
      <c r="A88" t="s">
        <v>71</v>
      </c>
      <c r="B88" t="s">
        <v>72</v>
      </c>
      <c r="C88" t="s">
        <v>982</v>
      </c>
      <c r="D88" t="s">
        <v>13</v>
      </c>
      <c r="E88" t="s">
        <v>983</v>
      </c>
      <c r="F88">
        <v>6118906421.6871996</v>
      </c>
    </row>
    <row r="89" spans="1:6">
      <c r="A89" t="s">
        <v>71</v>
      </c>
      <c r="B89" t="s">
        <v>72</v>
      </c>
      <c r="C89" t="s">
        <v>982</v>
      </c>
      <c r="D89" t="s">
        <v>13</v>
      </c>
      <c r="E89" t="s">
        <v>984</v>
      </c>
      <c r="F89">
        <v>13380723902.955999</v>
      </c>
    </row>
    <row r="90" spans="1:6">
      <c r="A90" t="s">
        <v>71</v>
      </c>
      <c r="B90" t="s">
        <v>72</v>
      </c>
      <c r="C90" t="s">
        <v>982</v>
      </c>
      <c r="D90" t="s">
        <v>13</v>
      </c>
      <c r="E90" t="s">
        <v>985</v>
      </c>
      <c r="F90">
        <v>0.1128</v>
      </c>
    </row>
    <row r="91" spans="1:6">
      <c r="A91" t="s">
        <v>73</v>
      </c>
      <c r="B91" t="s">
        <v>74</v>
      </c>
      <c r="C91" t="s">
        <v>982</v>
      </c>
      <c r="D91" t="s">
        <v>52</v>
      </c>
      <c r="E91" t="s">
        <v>983</v>
      </c>
      <c r="F91">
        <v>5026899655.3486996</v>
      </c>
    </row>
    <row r="92" spans="1:6">
      <c r="A92" t="s">
        <v>73</v>
      </c>
      <c r="B92" t="s">
        <v>74</v>
      </c>
      <c r="C92" t="s">
        <v>982</v>
      </c>
      <c r="D92" t="s">
        <v>52</v>
      </c>
      <c r="E92" t="s">
        <v>984</v>
      </c>
      <c r="F92">
        <v>8651769782.1937008</v>
      </c>
    </row>
    <row r="93" spans="1:6">
      <c r="A93" t="s">
        <v>73</v>
      </c>
      <c r="B93" t="s">
        <v>74</v>
      </c>
      <c r="C93" t="s">
        <v>982</v>
      </c>
      <c r="D93" t="s">
        <v>52</v>
      </c>
      <c r="E93" t="s">
        <v>985</v>
      </c>
      <c r="F93">
        <v>0.13489999999999999</v>
      </c>
    </row>
    <row r="94" spans="1:6">
      <c r="A94" t="s">
        <v>75</v>
      </c>
      <c r="B94" t="s">
        <v>76</v>
      </c>
      <c r="C94" t="s">
        <v>982</v>
      </c>
      <c r="D94" t="s">
        <v>18</v>
      </c>
      <c r="E94" t="s">
        <v>983</v>
      </c>
      <c r="F94">
        <v>40580205622.481201</v>
      </c>
    </row>
    <row r="95" spans="1:6">
      <c r="A95" t="s">
        <v>75</v>
      </c>
      <c r="B95" t="s">
        <v>76</v>
      </c>
      <c r="C95" t="s">
        <v>982</v>
      </c>
      <c r="D95" t="s">
        <v>18</v>
      </c>
      <c r="E95" t="s">
        <v>984</v>
      </c>
      <c r="F95">
        <v>118163187088.36301</v>
      </c>
    </row>
    <row r="96" spans="1:6">
      <c r="A96" t="s">
        <v>75</v>
      </c>
      <c r="B96" t="s">
        <v>76</v>
      </c>
      <c r="C96" t="s">
        <v>982</v>
      </c>
      <c r="D96" t="s">
        <v>18</v>
      </c>
      <c r="E96" t="s">
        <v>985</v>
      </c>
      <c r="F96">
        <v>0.19600000000000001</v>
      </c>
    </row>
    <row r="97" spans="1:6">
      <c r="A97" t="s">
        <v>77</v>
      </c>
      <c r="B97" t="s">
        <v>78</v>
      </c>
      <c r="C97" t="s">
        <v>982</v>
      </c>
      <c r="D97" t="s">
        <v>52</v>
      </c>
      <c r="E97" t="s">
        <v>983</v>
      </c>
      <c r="F97">
        <v>12374681260.618999</v>
      </c>
    </row>
    <row r="98" spans="1:6">
      <c r="A98" t="s">
        <v>77</v>
      </c>
      <c r="B98" t="s">
        <v>78</v>
      </c>
      <c r="C98" t="s">
        <v>982</v>
      </c>
      <c r="D98" t="s">
        <v>52</v>
      </c>
      <c r="E98" t="s">
        <v>984</v>
      </c>
      <c r="F98">
        <v>16641944468.336599</v>
      </c>
    </row>
    <row r="99" spans="1:6">
      <c r="A99" t="s">
        <v>77</v>
      </c>
      <c r="B99" t="s">
        <v>78</v>
      </c>
      <c r="C99" t="s">
        <v>982</v>
      </c>
      <c r="D99" t="s">
        <v>52</v>
      </c>
      <c r="E99" t="s">
        <v>985</v>
      </c>
      <c r="F99">
        <v>0.14050000000000001</v>
      </c>
    </row>
    <row r="100" spans="1:6">
      <c r="A100" t="s">
        <v>79</v>
      </c>
      <c r="B100" t="s">
        <v>80</v>
      </c>
      <c r="C100" t="s">
        <v>982</v>
      </c>
      <c r="D100" t="s">
        <v>81</v>
      </c>
      <c r="E100" t="s">
        <v>983</v>
      </c>
      <c r="F100">
        <v>30051327398.639599</v>
      </c>
    </row>
    <row r="101" spans="1:6">
      <c r="A101" t="s">
        <v>79</v>
      </c>
      <c r="B101" t="s">
        <v>80</v>
      </c>
      <c r="C101" t="s">
        <v>982</v>
      </c>
      <c r="D101" t="s">
        <v>81</v>
      </c>
      <c r="E101" t="s">
        <v>984</v>
      </c>
      <c r="F101">
        <v>61571201226.450401</v>
      </c>
    </row>
    <row r="102" spans="1:6">
      <c r="A102" t="s">
        <v>79</v>
      </c>
      <c r="B102" t="s">
        <v>80</v>
      </c>
      <c r="C102" t="s">
        <v>982</v>
      </c>
      <c r="D102" t="s">
        <v>81</v>
      </c>
      <c r="E102" t="s">
        <v>985</v>
      </c>
      <c r="F102">
        <v>5.1900000000000002E-2</v>
      </c>
    </row>
    <row r="103" spans="1:6">
      <c r="A103" t="s">
        <v>82</v>
      </c>
      <c r="B103" t="s">
        <v>83</v>
      </c>
      <c r="C103" t="s">
        <v>982</v>
      </c>
      <c r="D103" t="s">
        <v>40</v>
      </c>
      <c r="E103" t="s">
        <v>983</v>
      </c>
      <c r="F103">
        <v>25244015357.4161</v>
      </c>
    </row>
    <row r="104" spans="1:6">
      <c r="A104" t="s">
        <v>82</v>
      </c>
      <c r="B104" t="s">
        <v>83</v>
      </c>
      <c r="C104" t="s">
        <v>982</v>
      </c>
      <c r="D104" t="s">
        <v>40</v>
      </c>
      <c r="E104" t="s">
        <v>984</v>
      </c>
      <c r="F104">
        <v>259522294644.19199</v>
      </c>
    </row>
    <row r="105" spans="1:6">
      <c r="A105" t="s">
        <v>82</v>
      </c>
      <c r="B105" t="s">
        <v>83</v>
      </c>
      <c r="C105" t="s">
        <v>982</v>
      </c>
      <c r="D105" t="s">
        <v>40</v>
      </c>
      <c r="E105" t="s">
        <v>985</v>
      </c>
      <c r="F105">
        <v>6.4399999999999999E-2</v>
      </c>
    </row>
    <row r="106" spans="1:6">
      <c r="A106" t="s">
        <v>84</v>
      </c>
      <c r="B106" t="s">
        <v>85</v>
      </c>
      <c r="C106" t="s">
        <v>982</v>
      </c>
      <c r="D106" t="s">
        <v>40</v>
      </c>
      <c r="E106" t="s">
        <v>983</v>
      </c>
      <c r="F106">
        <v>6975338106.7646999</v>
      </c>
    </row>
    <row r="107" spans="1:6">
      <c r="A107" t="s">
        <v>84</v>
      </c>
      <c r="B107" t="s">
        <v>85</v>
      </c>
      <c r="C107" t="s">
        <v>982</v>
      </c>
      <c r="D107" t="s">
        <v>40</v>
      </c>
      <c r="E107" t="s">
        <v>984</v>
      </c>
      <c r="F107">
        <v>7610876869.3843002</v>
      </c>
    </row>
    <row r="108" spans="1:6">
      <c r="A108" t="s">
        <v>84</v>
      </c>
      <c r="B108" t="s">
        <v>85</v>
      </c>
      <c r="C108" t="s">
        <v>982</v>
      </c>
      <c r="D108" t="s">
        <v>40</v>
      </c>
      <c r="E108" t="s">
        <v>985</v>
      </c>
      <c r="F108">
        <v>7.9399999999999998E-2</v>
      </c>
    </row>
    <row r="109" spans="1:6">
      <c r="A109" t="s">
        <v>86</v>
      </c>
      <c r="B109" t="s">
        <v>87</v>
      </c>
      <c r="C109" t="s">
        <v>982</v>
      </c>
      <c r="D109" t="s">
        <v>18</v>
      </c>
      <c r="E109" t="s">
        <v>983</v>
      </c>
      <c r="F109">
        <v>45470703690.388199</v>
      </c>
    </row>
    <row r="110" spans="1:6">
      <c r="A110" t="s">
        <v>86</v>
      </c>
      <c r="B110" t="s">
        <v>87</v>
      </c>
      <c r="C110" t="s">
        <v>982</v>
      </c>
      <c r="D110" t="s">
        <v>18</v>
      </c>
      <c r="E110" t="s">
        <v>984</v>
      </c>
      <c r="F110">
        <v>53549708645.489899</v>
      </c>
    </row>
    <row r="111" spans="1:6">
      <c r="A111" t="s">
        <v>86</v>
      </c>
      <c r="B111" t="s">
        <v>87</v>
      </c>
      <c r="C111" t="s">
        <v>982</v>
      </c>
      <c r="D111" t="s">
        <v>18</v>
      </c>
      <c r="E111" t="s">
        <v>985</v>
      </c>
      <c r="F111">
        <v>7.0000000000000007E-2</v>
      </c>
    </row>
    <row r="112" spans="1:6">
      <c r="A112" t="s">
        <v>88</v>
      </c>
      <c r="B112" t="s">
        <v>89</v>
      </c>
      <c r="C112" t="s">
        <v>982</v>
      </c>
      <c r="D112" t="s">
        <v>52</v>
      </c>
      <c r="E112" t="s">
        <v>983</v>
      </c>
      <c r="F112">
        <v>21218854533.515499</v>
      </c>
    </row>
    <row r="113" spans="1:6">
      <c r="A113" t="s">
        <v>88</v>
      </c>
      <c r="B113" t="s">
        <v>89</v>
      </c>
      <c r="C113" t="s">
        <v>982</v>
      </c>
      <c r="D113" t="s">
        <v>52</v>
      </c>
      <c r="E113" t="s">
        <v>984</v>
      </c>
      <c r="F113">
        <v>33022255029.488098</v>
      </c>
    </row>
    <row r="114" spans="1:6">
      <c r="A114" t="s">
        <v>88</v>
      </c>
      <c r="B114" t="s">
        <v>89</v>
      </c>
      <c r="C114" t="s">
        <v>982</v>
      </c>
      <c r="D114" t="s">
        <v>52</v>
      </c>
      <c r="E114" t="s">
        <v>985</v>
      </c>
      <c r="F114">
        <v>6.9000000000000006E-2</v>
      </c>
    </row>
    <row r="115" spans="1:6">
      <c r="A115" t="s">
        <v>90</v>
      </c>
      <c r="B115" t="s">
        <v>91</v>
      </c>
      <c r="C115" t="s">
        <v>982</v>
      </c>
      <c r="D115" t="s">
        <v>92</v>
      </c>
      <c r="E115" t="s">
        <v>983</v>
      </c>
      <c r="F115">
        <v>54396452242.5933</v>
      </c>
    </row>
    <row r="116" spans="1:6">
      <c r="A116" t="s">
        <v>90</v>
      </c>
      <c r="B116" t="s">
        <v>91</v>
      </c>
      <c r="C116" t="s">
        <v>982</v>
      </c>
      <c r="D116" t="s">
        <v>92</v>
      </c>
      <c r="E116" t="s">
        <v>984</v>
      </c>
      <c r="F116">
        <v>30322512966.9603</v>
      </c>
    </row>
    <row r="117" spans="1:6">
      <c r="A117" t="s">
        <v>90</v>
      </c>
      <c r="B117" t="s">
        <v>91</v>
      </c>
      <c r="C117" t="s">
        <v>982</v>
      </c>
      <c r="D117" t="s">
        <v>92</v>
      </c>
      <c r="E117" t="s">
        <v>985</v>
      </c>
      <c r="F117">
        <v>6.0000000000000001E-3</v>
      </c>
    </row>
    <row r="118" spans="1:6">
      <c r="A118" t="s">
        <v>93</v>
      </c>
      <c r="B118" t="s">
        <v>94</v>
      </c>
      <c r="C118" t="s">
        <v>982</v>
      </c>
      <c r="D118" t="s">
        <v>92</v>
      </c>
      <c r="E118" t="s">
        <v>983</v>
      </c>
      <c r="F118">
        <v>55794344462.095802</v>
      </c>
    </row>
    <row r="119" spans="1:6">
      <c r="A119" t="s">
        <v>93</v>
      </c>
      <c r="B119" t="s">
        <v>94</v>
      </c>
      <c r="C119" t="s">
        <v>982</v>
      </c>
      <c r="D119" t="s">
        <v>92</v>
      </c>
      <c r="E119" t="s">
        <v>984</v>
      </c>
      <c r="F119">
        <v>62167404314.639397</v>
      </c>
    </row>
    <row r="120" spans="1:6">
      <c r="A120" t="s">
        <v>93</v>
      </c>
      <c r="B120" t="s">
        <v>94</v>
      </c>
      <c r="C120" t="s">
        <v>982</v>
      </c>
      <c r="D120" t="s">
        <v>92</v>
      </c>
      <c r="E120" t="s">
        <v>985</v>
      </c>
      <c r="F120">
        <v>4.7999999999999996E-3</v>
      </c>
    </row>
    <row r="121" spans="1:6">
      <c r="A121" t="s">
        <v>95</v>
      </c>
      <c r="B121" t="s">
        <v>96</v>
      </c>
      <c r="C121" t="s">
        <v>982</v>
      </c>
      <c r="D121" t="s">
        <v>10</v>
      </c>
      <c r="E121" t="s">
        <v>983</v>
      </c>
      <c r="F121">
        <v>18773246688.423698</v>
      </c>
    </row>
    <row r="122" spans="1:6">
      <c r="A122" t="s">
        <v>95</v>
      </c>
      <c r="B122" t="s">
        <v>96</v>
      </c>
      <c r="C122" t="s">
        <v>982</v>
      </c>
      <c r="D122" t="s">
        <v>10</v>
      </c>
      <c r="E122" t="s">
        <v>984</v>
      </c>
      <c r="F122">
        <v>36591992901.157204</v>
      </c>
    </row>
    <row r="123" spans="1:6">
      <c r="A123" t="s">
        <v>95</v>
      </c>
      <c r="B123" t="s">
        <v>96</v>
      </c>
      <c r="C123" t="s">
        <v>982</v>
      </c>
      <c r="D123" t="s">
        <v>10</v>
      </c>
      <c r="E123" t="s">
        <v>985</v>
      </c>
      <c r="F123">
        <v>8.6400000000000005E-2</v>
      </c>
    </row>
    <row r="124" spans="1:6">
      <c r="A124" t="s">
        <v>97</v>
      </c>
      <c r="B124" t="s">
        <v>98</v>
      </c>
      <c r="C124" t="s">
        <v>982</v>
      </c>
      <c r="D124" t="s">
        <v>7</v>
      </c>
      <c r="E124" t="s">
        <v>983</v>
      </c>
      <c r="F124">
        <v>5137102410.8704996</v>
      </c>
    </row>
    <row r="125" spans="1:6">
      <c r="A125" t="s">
        <v>97</v>
      </c>
      <c r="B125" t="s">
        <v>98</v>
      </c>
      <c r="C125" t="s">
        <v>982</v>
      </c>
      <c r="D125" t="s">
        <v>7</v>
      </c>
      <c r="E125" t="s">
        <v>984</v>
      </c>
      <c r="F125">
        <v>23244800497.481201</v>
      </c>
    </row>
    <row r="126" spans="1:6">
      <c r="A126" t="s">
        <v>97</v>
      </c>
      <c r="B126" t="s">
        <v>98</v>
      </c>
      <c r="C126" t="s">
        <v>982</v>
      </c>
      <c r="D126" t="s">
        <v>7</v>
      </c>
      <c r="E126" t="s">
        <v>985</v>
      </c>
      <c r="F126">
        <v>0.14580000000000001</v>
      </c>
    </row>
    <row r="127" spans="1:6">
      <c r="A127" t="s">
        <v>99</v>
      </c>
      <c r="B127" t="s">
        <v>100</v>
      </c>
      <c r="C127" t="s">
        <v>982</v>
      </c>
      <c r="D127" t="s">
        <v>10</v>
      </c>
      <c r="E127" t="s">
        <v>983</v>
      </c>
      <c r="F127">
        <v>5819705752.3032999</v>
      </c>
    </row>
    <row r="128" spans="1:6">
      <c r="A128" t="s">
        <v>99</v>
      </c>
      <c r="B128" t="s">
        <v>100</v>
      </c>
      <c r="C128" t="s">
        <v>982</v>
      </c>
      <c r="D128" t="s">
        <v>10</v>
      </c>
      <c r="E128" t="s">
        <v>984</v>
      </c>
      <c r="F128">
        <v>13965735339.7272</v>
      </c>
    </row>
    <row r="129" spans="1:6">
      <c r="A129" t="s">
        <v>99</v>
      </c>
      <c r="B129" t="s">
        <v>100</v>
      </c>
      <c r="C129" t="s">
        <v>982</v>
      </c>
      <c r="D129" t="s">
        <v>10</v>
      </c>
      <c r="E129" t="s">
        <v>985</v>
      </c>
      <c r="F129">
        <v>7.0099999999999996E-2</v>
      </c>
    </row>
    <row r="130" spans="1:6">
      <c r="A130" t="s">
        <v>101</v>
      </c>
      <c r="B130" t="s">
        <v>102</v>
      </c>
      <c r="C130" t="s">
        <v>982</v>
      </c>
      <c r="D130" t="s">
        <v>10</v>
      </c>
      <c r="E130" t="s">
        <v>983</v>
      </c>
      <c r="F130">
        <v>6819011976.0958996</v>
      </c>
    </row>
    <row r="131" spans="1:6">
      <c r="A131" t="s">
        <v>101</v>
      </c>
      <c r="B131" t="s">
        <v>102</v>
      </c>
      <c r="C131" t="s">
        <v>982</v>
      </c>
      <c r="D131" t="s">
        <v>10</v>
      </c>
      <c r="E131" t="s">
        <v>984</v>
      </c>
      <c r="F131">
        <v>4019062386.7986002</v>
      </c>
    </row>
    <row r="132" spans="1:6">
      <c r="A132" t="s">
        <v>101</v>
      </c>
      <c r="B132" t="s">
        <v>102</v>
      </c>
      <c r="C132" t="s">
        <v>982</v>
      </c>
      <c r="D132" t="s">
        <v>10</v>
      </c>
      <c r="E132" t="s">
        <v>985</v>
      </c>
      <c r="F132">
        <v>-1.37E-2</v>
      </c>
    </row>
    <row r="133" spans="1:6">
      <c r="A133" t="s">
        <v>103</v>
      </c>
      <c r="B133" t="s">
        <v>104</v>
      </c>
      <c r="C133" t="s">
        <v>982</v>
      </c>
      <c r="D133" t="s">
        <v>52</v>
      </c>
      <c r="E133" t="s">
        <v>983</v>
      </c>
      <c r="F133">
        <v>16375509800.451401</v>
      </c>
    </row>
    <row r="134" spans="1:6">
      <c r="A134" t="s">
        <v>103</v>
      </c>
      <c r="B134" t="s">
        <v>104</v>
      </c>
      <c r="C134" t="s">
        <v>982</v>
      </c>
      <c r="D134" t="s">
        <v>52</v>
      </c>
      <c r="E134" t="s">
        <v>984</v>
      </c>
      <c r="F134">
        <v>29617385908.4384</v>
      </c>
    </row>
    <row r="135" spans="1:6">
      <c r="A135" t="s">
        <v>103</v>
      </c>
      <c r="B135" t="s">
        <v>104</v>
      </c>
      <c r="C135" t="s">
        <v>982</v>
      </c>
      <c r="D135" t="s">
        <v>52</v>
      </c>
      <c r="E135" t="s">
        <v>985</v>
      </c>
      <c r="F135">
        <v>4.2099999999999999E-2</v>
      </c>
    </row>
    <row r="136" spans="1:6">
      <c r="A136" t="s">
        <v>105</v>
      </c>
      <c r="B136" t="s">
        <v>986</v>
      </c>
      <c r="C136" t="s">
        <v>982</v>
      </c>
      <c r="D136" t="s">
        <v>7</v>
      </c>
      <c r="E136" t="s">
        <v>983</v>
      </c>
      <c r="F136">
        <v>7652044174.8526001</v>
      </c>
    </row>
    <row r="137" spans="1:6">
      <c r="A137" t="s">
        <v>105</v>
      </c>
      <c r="B137" t="s">
        <v>986</v>
      </c>
      <c r="C137" t="s">
        <v>982</v>
      </c>
      <c r="D137" t="s">
        <v>7</v>
      </c>
      <c r="E137" t="s">
        <v>984</v>
      </c>
      <c r="F137">
        <v>40561441804.333199</v>
      </c>
    </row>
    <row r="138" spans="1:6">
      <c r="A138" t="s">
        <v>105</v>
      </c>
      <c r="B138" t="s">
        <v>986</v>
      </c>
      <c r="C138" t="s">
        <v>982</v>
      </c>
      <c r="D138" t="s">
        <v>7</v>
      </c>
      <c r="E138" t="s">
        <v>985</v>
      </c>
      <c r="F138">
        <v>0.23069999999999999</v>
      </c>
    </row>
    <row r="139" spans="1:6">
      <c r="A139" t="s">
        <v>106</v>
      </c>
      <c r="B139" t="s">
        <v>107</v>
      </c>
      <c r="C139" t="s">
        <v>982</v>
      </c>
      <c r="D139" t="s">
        <v>13</v>
      </c>
      <c r="E139" t="s">
        <v>983</v>
      </c>
      <c r="F139">
        <v>4516518938.2819996</v>
      </c>
    </row>
    <row r="140" spans="1:6">
      <c r="A140" t="s">
        <v>106</v>
      </c>
      <c r="B140" t="s">
        <v>107</v>
      </c>
      <c r="C140" t="s">
        <v>982</v>
      </c>
      <c r="D140" t="s">
        <v>13</v>
      </c>
      <c r="E140" t="s">
        <v>984</v>
      </c>
      <c r="F140">
        <v>7422130408.2896004</v>
      </c>
    </row>
    <row r="141" spans="1:6">
      <c r="A141" t="s">
        <v>106</v>
      </c>
      <c r="B141" t="s">
        <v>107</v>
      </c>
      <c r="C141" t="s">
        <v>982</v>
      </c>
      <c r="D141" t="s">
        <v>13</v>
      </c>
      <c r="E141" t="s">
        <v>985</v>
      </c>
      <c r="F141">
        <v>9.0499999999999997E-2</v>
      </c>
    </row>
    <row r="142" spans="1:6">
      <c r="A142" t="s">
        <v>108</v>
      </c>
      <c r="B142" t="s">
        <v>109</v>
      </c>
      <c r="C142" t="s">
        <v>982</v>
      </c>
      <c r="D142" t="s">
        <v>52</v>
      </c>
      <c r="E142" t="s">
        <v>983</v>
      </c>
      <c r="F142">
        <v>23828382303.987301</v>
      </c>
    </row>
    <row r="143" spans="1:6">
      <c r="A143" t="s">
        <v>108</v>
      </c>
      <c r="B143" t="s">
        <v>109</v>
      </c>
      <c r="C143" t="s">
        <v>982</v>
      </c>
      <c r="D143" t="s">
        <v>52</v>
      </c>
      <c r="E143" t="s">
        <v>984</v>
      </c>
      <c r="F143">
        <v>55345840060.371902</v>
      </c>
    </row>
    <row r="144" spans="1:6">
      <c r="A144" t="s">
        <v>108</v>
      </c>
      <c r="B144" t="s">
        <v>109</v>
      </c>
      <c r="C144" t="s">
        <v>982</v>
      </c>
      <c r="D144" t="s">
        <v>52</v>
      </c>
      <c r="E144" t="s">
        <v>985</v>
      </c>
      <c r="F144">
        <v>0.22259999999999999</v>
      </c>
    </row>
    <row r="145" spans="1:6">
      <c r="A145" t="s">
        <v>110</v>
      </c>
      <c r="B145" t="s">
        <v>111</v>
      </c>
      <c r="C145" t="s">
        <v>982</v>
      </c>
      <c r="D145" t="s">
        <v>40</v>
      </c>
      <c r="E145" t="s">
        <v>983</v>
      </c>
      <c r="F145">
        <v>4953580111.3535004</v>
      </c>
    </row>
    <row r="146" spans="1:6">
      <c r="A146" t="s">
        <v>110</v>
      </c>
      <c r="B146" t="s">
        <v>111</v>
      </c>
      <c r="C146" t="s">
        <v>982</v>
      </c>
      <c r="D146" t="s">
        <v>40</v>
      </c>
      <c r="E146" t="s">
        <v>984</v>
      </c>
      <c r="F146">
        <v>29865498164.5821</v>
      </c>
    </row>
    <row r="147" spans="1:6">
      <c r="A147" t="s">
        <v>110</v>
      </c>
      <c r="B147" t="s">
        <v>111</v>
      </c>
      <c r="C147" t="s">
        <v>982</v>
      </c>
      <c r="D147" t="s">
        <v>40</v>
      </c>
      <c r="E147" t="s">
        <v>985</v>
      </c>
      <c r="F147">
        <v>0.26800000000000002</v>
      </c>
    </row>
    <row r="148" spans="1:6">
      <c r="A148" t="s">
        <v>112</v>
      </c>
      <c r="B148" t="s">
        <v>113</v>
      </c>
      <c r="C148" t="s">
        <v>982</v>
      </c>
      <c r="D148" t="s">
        <v>13</v>
      </c>
      <c r="E148" t="s">
        <v>983</v>
      </c>
      <c r="F148">
        <v>52416909520.261497</v>
      </c>
    </row>
    <row r="149" spans="1:6">
      <c r="A149" t="s">
        <v>112</v>
      </c>
      <c r="B149" t="s">
        <v>113</v>
      </c>
      <c r="C149" t="s">
        <v>982</v>
      </c>
      <c r="D149" t="s">
        <v>13</v>
      </c>
      <c r="E149" t="s">
        <v>984</v>
      </c>
      <c r="F149">
        <v>110774256832.401</v>
      </c>
    </row>
    <row r="150" spans="1:6">
      <c r="A150" t="s">
        <v>112</v>
      </c>
      <c r="B150" t="s">
        <v>113</v>
      </c>
      <c r="C150" t="s">
        <v>982</v>
      </c>
      <c r="D150" t="s">
        <v>13</v>
      </c>
      <c r="E150" t="s">
        <v>985</v>
      </c>
      <c r="F150">
        <v>0.12720000000000001</v>
      </c>
    </row>
    <row r="151" spans="1:6">
      <c r="A151" t="s">
        <v>114</v>
      </c>
      <c r="B151" t="s">
        <v>115</v>
      </c>
      <c r="C151" t="s">
        <v>982</v>
      </c>
      <c r="D151" t="s">
        <v>52</v>
      </c>
      <c r="E151" t="s">
        <v>983</v>
      </c>
      <c r="F151">
        <v>305203445977.01001</v>
      </c>
    </row>
    <row r="152" spans="1:6">
      <c r="A152" t="s">
        <v>114</v>
      </c>
      <c r="B152" t="s">
        <v>115</v>
      </c>
      <c r="C152" t="s">
        <v>982</v>
      </c>
      <c r="D152" t="s">
        <v>52</v>
      </c>
      <c r="E152" t="s">
        <v>984</v>
      </c>
      <c r="F152">
        <v>146232730765.66199</v>
      </c>
    </row>
    <row r="153" spans="1:6">
      <c r="A153" t="s">
        <v>114</v>
      </c>
      <c r="B153" t="s">
        <v>115</v>
      </c>
      <c r="C153" t="s">
        <v>982</v>
      </c>
      <c r="D153" t="s">
        <v>52</v>
      </c>
      <c r="E153" t="s">
        <v>985</v>
      </c>
      <c r="F153">
        <v>8.7599999999999997E-2</v>
      </c>
    </row>
    <row r="154" spans="1:6">
      <c r="A154" t="s">
        <v>116</v>
      </c>
      <c r="B154" t="s">
        <v>117</v>
      </c>
      <c r="C154" t="s">
        <v>982</v>
      </c>
      <c r="D154" t="s">
        <v>18</v>
      </c>
      <c r="E154" t="s">
        <v>983</v>
      </c>
      <c r="F154">
        <v>19477432356.885201</v>
      </c>
    </row>
    <row r="155" spans="1:6">
      <c r="A155" t="s">
        <v>116</v>
      </c>
      <c r="B155" t="s">
        <v>117</v>
      </c>
      <c r="C155" t="s">
        <v>982</v>
      </c>
      <c r="D155" t="s">
        <v>18</v>
      </c>
      <c r="E155" t="s">
        <v>984</v>
      </c>
      <c r="F155">
        <v>25266803329.246601</v>
      </c>
    </row>
    <row r="156" spans="1:6">
      <c r="A156" t="s">
        <v>116</v>
      </c>
      <c r="B156" t="s">
        <v>117</v>
      </c>
      <c r="C156" t="s">
        <v>982</v>
      </c>
      <c r="D156" t="s">
        <v>18</v>
      </c>
      <c r="E156" t="s">
        <v>985</v>
      </c>
      <c r="F156">
        <v>0.11310000000000001</v>
      </c>
    </row>
    <row r="157" spans="1:6">
      <c r="A157" t="s">
        <v>118</v>
      </c>
      <c r="B157" t="s">
        <v>119</v>
      </c>
      <c r="C157" t="s">
        <v>982</v>
      </c>
      <c r="D157" t="s">
        <v>40</v>
      </c>
      <c r="E157" t="s">
        <v>983</v>
      </c>
      <c r="F157">
        <v>7475456938.7531004</v>
      </c>
    </row>
    <row r="158" spans="1:6">
      <c r="A158" t="s">
        <v>118</v>
      </c>
      <c r="B158" t="s">
        <v>119</v>
      </c>
      <c r="C158" t="s">
        <v>982</v>
      </c>
      <c r="D158" t="s">
        <v>40</v>
      </c>
      <c r="E158" t="s">
        <v>984</v>
      </c>
      <c r="F158">
        <v>11251905259.8871</v>
      </c>
    </row>
    <row r="159" spans="1:6">
      <c r="A159" t="s">
        <v>118</v>
      </c>
      <c r="B159" t="s">
        <v>119</v>
      </c>
      <c r="C159" t="s">
        <v>982</v>
      </c>
      <c r="D159" t="s">
        <v>40</v>
      </c>
      <c r="E159" t="s">
        <v>985</v>
      </c>
      <c r="F159">
        <v>0.13469999999999999</v>
      </c>
    </row>
    <row r="160" spans="1:6">
      <c r="A160" t="s">
        <v>120</v>
      </c>
      <c r="B160" t="s">
        <v>121</v>
      </c>
      <c r="C160" t="s">
        <v>982</v>
      </c>
      <c r="D160" t="s">
        <v>52</v>
      </c>
      <c r="E160" t="s">
        <v>983</v>
      </c>
      <c r="F160">
        <v>31564484723.868801</v>
      </c>
    </row>
    <row r="161" spans="1:6">
      <c r="A161" t="s">
        <v>120</v>
      </c>
      <c r="B161" t="s">
        <v>121</v>
      </c>
      <c r="C161" t="s">
        <v>982</v>
      </c>
      <c r="D161" t="s">
        <v>52</v>
      </c>
      <c r="E161" t="s">
        <v>984</v>
      </c>
      <c r="F161">
        <v>28366285814.342201</v>
      </c>
    </row>
    <row r="162" spans="1:6">
      <c r="A162" t="s">
        <v>120</v>
      </c>
      <c r="B162" t="s">
        <v>121</v>
      </c>
      <c r="C162" t="s">
        <v>982</v>
      </c>
      <c r="D162" t="s">
        <v>52</v>
      </c>
      <c r="E162" t="s">
        <v>985</v>
      </c>
      <c r="F162">
        <v>6.6900000000000001E-2</v>
      </c>
    </row>
    <row r="163" spans="1:6">
      <c r="A163" t="s">
        <v>122</v>
      </c>
      <c r="B163" t="s">
        <v>123</v>
      </c>
      <c r="C163" t="s">
        <v>982</v>
      </c>
      <c r="D163" t="s">
        <v>40</v>
      </c>
      <c r="E163" t="s">
        <v>983</v>
      </c>
      <c r="F163">
        <v>10950141858.2013</v>
      </c>
    </row>
    <row r="164" spans="1:6">
      <c r="A164" t="s">
        <v>122</v>
      </c>
      <c r="B164" t="s">
        <v>123</v>
      </c>
      <c r="C164" t="s">
        <v>982</v>
      </c>
      <c r="D164" t="s">
        <v>40</v>
      </c>
      <c r="E164" t="s">
        <v>984</v>
      </c>
      <c r="F164">
        <v>12870618680.885201</v>
      </c>
    </row>
    <row r="165" spans="1:6">
      <c r="A165" t="s">
        <v>122</v>
      </c>
      <c r="B165" t="s">
        <v>123</v>
      </c>
      <c r="C165" t="s">
        <v>982</v>
      </c>
      <c r="D165" t="s">
        <v>40</v>
      </c>
      <c r="E165" t="s">
        <v>985</v>
      </c>
      <c r="F165">
        <v>0.1205</v>
      </c>
    </row>
    <row r="166" spans="1:6">
      <c r="A166" t="s">
        <v>124</v>
      </c>
      <c r="B166" t="s">
        <v>125</v>
      </c>
      <c r="C166" t="s">
        <v>982</v>
      </c>
      <c r="D166" t="s">
        <v>18</v>
      </c>
      <c r="E166" t="s">
        <v>983</v>
      </c>
      <c r="F166">
        <v>3894547660.0630999</v>
      </c>
    </row>
    <row r="167" spans="1:6">
      <c r="A167" t="s">
        <v>124</v>
      </c>
      <c r="B167" t="s">
        <v>125</v>
      </c>
      <c r="C167" t="s">
        <v>982</v>
      </c>
      <c r="D167" t="s">
        <v>18</v>
      </c>
      <c r="E167" t="s">
        <v>984</v>
      </c>
      <c r="F167">
        <v>14665770941.3624</v>
      </c>
    </row>
    <row r="168" spans="1:6">
      <c r="A168" t="s">
        <v>124</v>
      </c>
      <c r="B168" t="s">
        <v>125</v>
      </c>
      <c r="C168" t="s">
        <v>982</v>
      </c>
      <c r="D168" t="s">
        <v>18</v>
      </c>
      <c r="E168" t="s">
        <v>985</v>
      </c>
      <c r="F168">
        <v>0.1671</v>
      </c>
    </row>
    <row r="169" spans="1:6">
      <c r="A169" t="s">
        <v>126</v>
      </c>
      <c r="B169" t="s">
        <v>127</v>
      </c>
      <c r="C169" t="s">
        <v>982</v>
      </c>
      <c r="D169" t="s">
        <v>18</v>
      </c>
      <c r="E169" t="s">
        <v>983</v>
      </c>
      <c r="F169">
        <v>17666273869.522499</v>
      </c>
    </row>
    <row r="170" spans="1:6">
      <c r="A170" t="s">
        <v>126</v>
      </c>
      <c r="B170" t="s">
        <v>127</v>
      </c>
      <c r="C170" t="s">
        <v>982</v>
      </c>
      <c r="D170" t="s">
        <v>18</v>
      </c>
      <c r="E170" t="s">
        <v>984</v>
      </c>
      <c r="F170">
        <v>42851736643.830002</v>
      </c>
    </row>
    <row r="171" spans="1:6">
      <c r="A171" t="s">
        <v>126</v>
      </c>
      <c r="B171" t="s">
        <v>127</v>
      </c>
      <c r="C171" t="s">
        <v>982</v>
      </c>
      <c r="D171" t="s">
        <v>18</v>
      </c>
      <c r="E171" t="s">
        <v>985</v>
      </c>
      <c r="F171">
        <v>7.2800000000000004E-2</v>
      </c>
    </row>
    <row r="172" spans="1:6">
      <c r="A172" t="s">
        <v>128</v>
      </c>
      <c r="B172" t="s">
        <v>129</v>
      </c>
      <c r="C172" t="s">
        <v>982</v>
      </c>
      <c r="D172" t="s">
        <v>52</v>
      </c>
      <c r="E172" t="s">
        <v>983</v>
      </c>
      <c r="F172">
        <v>7042670515.0570002</v>
      </c>
    </row>
    <row r="173" spans="1:6">
      <c r="A173" t="s">
        <v>128</v>
      </c>
      <c r="B173" t="s">
        <v>129</v>
      </c>
      <c r="C173" t="s">
        <v>982</v>
      </c>
      <c r="D173" t="s">
        <v>52</v>
      </c>
      <c r="E173" t="s">
        <v>984</v>
      </c>
      <c r="F173">
        <v>14012749668.997</v>
      </c>
    </row>
    <row r="174" spans="1:6">
      <c r="A174" t="s">
        <v>128</v>
      </c>
      <c r="B174" t="s">
        <v>129</v>
      </c>
      <c r="C174" t="s">
        <v>982</v>
      </c>
      <c r="D174" t="s">
        <v>52</v>
      </c>
      <c r="E174" t="s">
        <v>985</v>
      </c>
      <c r="F174">
        <v>0.3075</v>
      </c>
    </row>
    <row r="175" spans="1:6">
      <c r="A175" t="s">
        <v>130</v>
      </c>
      <c r="B175" t="s">
        <v>131</v>
      </c>
      <c r="C175" t="s">
        <v>982</v>
      </c>
      <c r="D175" t="s">
        <v>31</v>
      </c>
      <c r="E175" t="s">
        <v>983</v>
      </c>
      <c r="F175">
        <v>3954960624.368</v>
      </c>
    </row>
    <row r="176" spans="1:6">
      <c r="A176" t="s">
        <v>130</v>
      </c>
      <c r="B176" t="s">
        <v>131</v>
      </c>
      <c r="C176" t="s">
        <v>982</v>
      </c>
      <c r="D176" t="s">
        <v>31</v>
      </c>
      <c r="E176" t="s">
        <v>984</v>
      </c>
      <c r="F176">
        <v>21636667801.4077</v>
      </c>
    </row>
    <row r="177" spans="1:6">
      <c r="A177" t="s">
        <v>130</v>
      </c>
      <c r="B177" t="s">
        <v>131</v>
      </c>
      <c r="C177" t="s">
        <v>982</v>
      </c>
      <c r="D177" t="s">
        <v>31</v>
      </c>
      <c r="E177" t="s">
        <v>985</v>
      </c>
      <c r="F177">
        <v>0.18310000000000001</v>
      </c>
    </row>
    <row r="178" spans="1:6">
      <c r="A178" t="s">
        <v>132</v>
      </c>
      <c r="B178" t="s">
        <v>133</v>
      </c>
      <c r="C178" t="s">
        <v>982</v>
      </c>
      <c r="D178" t="s">
        <v>92</v>
      </c>
      <c r="E178" t="s">
        <v>983</v>
      </c>
      <c r="F178">
        <v>27876351192.316601</v>
      </c>
    </row>
    <row r="179" spans="1:6">
      <c r="A179" t="s">
        <v>132</v>
      </c>
      <c r="B179" t="s">
        <v>133</v>
      </c>
      <c r="C179" t="s">
        <v>982</v>
      </c>
      <c r="D179" t="s">
        <v>92</v>
      </c>
      <c r="E179" t="s">
        <v>984</v>
      </c>
      <c r="F179">
        <v>23422933594.678299</v>
      </c>
    </row>
    <row r="180" spans="1:6">
      <c r="A180" t="s">
        <v>132</v>
      </c>
      <c r="B180" t="s">
        <v>133</v>
      </c>
      <c r="C180" t="s">
        <v>982</v>
      </c>
      <c r="D180" t="s">
        <v>92</v>
      </c>
      <c r="E180" t="s">
        <v>985</v>
      </c>
      <c r="F180">
        <v>1.3899999999999999E-2</v>
      </c>
    </row>
    <row r="181" spans="1:6">
      <c r="A181" t="s">
        <v>134</v>
      </c>
      <c r="B181" t="s">
        <v>135</v>
      </c>
      <c r="C181" t="s">
        <v>982</v>
      </c>
      <c r="D181" t="s">
        <v>18</v>
      </c>
      <c r="E181" t="s">
        <v>983</v>
      </c>
      <c r="F181">
        <v>12306268764.393499</v>
      </c>
    </row>
    <row r="182" spans="1:6">
      <c r="A182" t="s">
        <v>134</v>
      </c>
      <c r="B182" t="s">
        <v>135</v>
      </c>
      <c r="C182" t="s">
        <v>982</v>
      </c>
      <c r="D182" t="s">
        <v>18</v>
      </c>
      <c r="E182" t="s">
        <v>984</v>
      </c>
      <c r="F182">
        <v>60275740557.599998</v>
      </c>
    </row>
    <row r="183" spans="1:6">
      <c r="A183" t="s">
        <v>134</v>
      </c>
      <c r="B183" t="s">
        <v>135</v>
      </c>
      <c r="C183" t="s">
        <v>982</v>
      </c>
      <c r="D183" t="s">
        <v>18</v>
      </c>
      <c r="E183" t="s">
        <v>985</v>
      </c>
      <c r="F183">
        <v>0.3014</v>
      </c>
    </row>
    <row r="184" spans="1:6">
      <c r="A184" t="s">
        <v>136</v>
      </c>
      <c r="B184" t="s">
        <v>137</v>
      </c>
      <c r="C184" t="s">
        <v>982</v>
      </c>
      <c r="D184" t="s">
        <v>52</v>
      </c>
      <c r="E184" t="s">
        <v>983</v>
      </c>
      <c r="F184">
        <v>45901455242.296898</v>
      </c>
    </row>
    <row r="185" spans="1:6">
      <c r="A185" t="s">
        <v>136</v>
      </c>
      <c r="B185" t="s">
        <v>137</v>
      </c>
      <c r="C185" t="s">
        <v>982</v>
      </c>
      <c r="D185" t="s">
        <v>52</v>
      </c>
      <c r="E185" t="s">
        <v>984</v>
      </c>
      <c r="F185">
        <v>39699443881.571999</v>
      </c>
    </row>
    <row r="186" spans="1:6">
      <c r="A186" t="s">
        <v>136</v>
      </c>
      <c r="B186" t="s">
        <v>137</v>
      </c>
      <c r="C186" t="s">
        <v>982</v>
      </c>
      <c r="D186" t="s">
        <v>52</v>
      </c>
      <c r="E186" t="s">
        <v>985</v>
      </c>
      <c r="F186">
        <v>6.2199999999999998E-2</v>
      </c>
    </row>
    <row r="187" spans="1:6">
      <c r="A187" t="s">
        <v>138</v>
      </c>
      <c r="B187" t="s">
        <v>139</v>
      </c>
      <c r="C187" t="s">
        <v>982</v>
      </c>
      <c r="D187" t="s">
        <v>52</v>
      </c>
      <c r="E187" t="s">
        <v>983</v>
      </c>
      <c r="F187">
        <v>34360628533.433601</v>
      </c>
    </row>
    <row r="188" spans="1:6">
      <c r="A188" t="s">
        <v>138</v>
      </c>
      <c r="B188" t="s">
        <v>139</v>
      </c>
      <c r="C188" t="s">
        <v>982</v>
      </c>
      <c r="D188" t="s">
        <v>52</v>
      </c>
      <c r="E188" t="s">
        <v>984</v>
      </c>
      <c r="F188">
        <v>60914142682.427696</v>
      </c>
    </row>
    <row r="189" spans="1:6">
      <c r="A189" t="s">
        <v>138</v>
      </c>
      <c r="B189" t="s">
        <v>139</v>
      </c>
      <c r="C189" t="s">
        <v>982</v>
      </c>
      <c r="D189" t="s">
        <v>52</v>
      </c>
      <c r="E189" t="s">
        <v>985</v>
      </c>
      <c r="F189">
        <v>0.1003</v>
      </c>
    </row>
    <row r="190" spans="1:6">
      <c r="A190" t="s">
        <v>140</v>
      </c>
      <c r="B190" t="s">
        <v>141</v>
      </c>
      <c r="C190" t="s">
        <v>982</v>
      </c>
      <c r="D190" t="s">
        <v>10</v>
      </c>
      <c r="E190" t="s">
        <v>983</v>
      </c>
      <c r="F190">
        <v>6884284650.7286997</v>
      </c>
    </row>
    <row r="191" spans="1:6">
      <c r="A191" t="s">
        <v>140</v>
      </c>
      <c r="B191" t="s">
        <v>141</v>
      </c>
      <c r="C191" t="s">
        <v>982</v>
      </c>
      <c r="D191" t="s">
        <v>10</v>
      </c>
      <c r="E191" t="s">
        <v>984</v>
      </c>
      <c r="F191">
        <v>14163919126.526199</v>
      </c>
    </row>
    <row r="192" spans="1:6">
      <c r="A192" t="s">
        <v>140</v>
      </c>
      <c r="B192" t="s">
        <v>141</v>
      </c>
      <c r="C192" t="s">
        <v>982</v>
      </c>
      <c r="D192" t="s">
        <v>10</v>
      </c>
      <c r="E192" t="s">
        <v>985</v>
      </c>
      <c r="F192">
        <v>4.9500000000000002E-2</v>
      </c>
    </row>
    <row r="193" spans="1:6">
      <c r="A193" t="s">
        <v>142</v>
      </c>
      <c r="B193" t="s">
        <v>143</v>
      </c>
      <c r="C193" t="s">
        <v>982</v>
      </c>
      <c r="D193" t="s">
        <v>18</v>
      </c>
      <c r="E193" t="s">
        <v>983</v>
      </c>
      <c r="F193">
        <v>24584929160.392799</v>
      </c>
    </row>
    <row r="194" spans="1:6">
      <c r="A194" t="s">
        <v>142</v>
      </c>
      <c r="B194" t="s">
        <v>143</v>
      </c>
      <c r="C194" t="s">
        <v>982</v>
      </c>
      <c r="D194" t="s">
        <v>18</v>
      </c>
      <c r="E194" t="s">
        <v>984</v>
      </c>
      <c r="F194">
        <v>99888537711.711502</v>
      </c>
    </row>
    <row r="195" spans="1:6">
      <c r="A195" t="s">
        <v>142</v>
      </c>
      <c r="B195" t="s">
        <v>143</v>
      </c>
      <c r="C195" t="s">
        <v>982</v>
      </c>
      <c r="D195" t="s">
        <v>18</v>
      </c>
      <c r="E195" t="s">
        <v>985</v>
      </c>
      <c r="F195">
        <v>0.1099</v>
      </c>
    </row>
    <row r="196" spans="1:6">
      <c r="A196" t="s">
        <v>144</v>
      </c>
      <c r="B196" t="s">
        <v>145</v>
      </c>
      <c r="C196" t="s">
        <v>982</v>
      </c>
      <c r="D196" t="s">
        <v>18</v>
      </c>
      <c r="E196" t="s">
        <v>983</v>
      </c>
      <c r="F196">
        <v>30998104935.613602</v>
      </c>
    </row>
    <row r="197" spans="1:6">
      <c r="A197" t="s">
        <v>144</v>
      </c>
      <c r="B197" t="s">
        <v>145</v>
      </c>
      <c r="C197" t="s">
        <v>982</v>
      </c>
      <c r="D197" t="s">
        <v>18</v>
      </c>
      <c r="E197" t="s">
        <v>984</v>
      </c>
      <c r="F197">
        <v>31077765774.267101</v>
      </c>
    </row>
    <row r="198" spans="1:6">
      <c r="A198" t="s">
        <v>144</v>
      </c>
      <c r="B198" t="s">
        <v>145</v>
      </c>
      <c r="C198" t="s">
        <v>982</v>
      </c>
      <c r="D198" t="s">
        <v>18</v>
      </c>
      <c r="E198" t="s">
        <v>985</v>
      </c>
      <c r="F198">
        <v>2.3699999999999999E-2</v>
      </c>
    </row>
    <row r="199" spans="1:6">
      <c r="A199" t="s">
        <v>146</v>
      </c>
      <c r="B199" t="s">
        <v>147</v>
      </c>
      <c r="C199" t="s">
        <v>982</v>
      </c>
      <c r="D199" t="s">
        <v>40</v>
      </c>
      <c r="E199" t="s">
        <v>983</v>
      </c>
      <c r="F199">
        <v>6262406077.9947004</v>
      </c>
    </row>
    <row r="200" spans="1:6">
      <c r="A200" t="s">
        <v>146</v>
      </c>
      <c r="B200" t="s">
        <v>147</v>
      </c>
      <c r="C200" t="s">
        <v>982</v>
      </c>
      <c r="D200" t="s">
        <v>40</v>
      </c>
      <c r="E200" t="s">
        <v>984</v>
      </c>
      <c r="F200">
        <v>7967780899.1732998</v>
      </c>
    </row>
    <row r="201" spans="1:6">
      <c r="A201" t="s">
        <v>146</v>
      </c>
      <c r="B201" t="s">
        <v>147</v>
      </c>
      <c r="C201" t="s">
        <v>982</v>
      </c>
      <c r="D201" t="s">
        <v>40</v>
      </c>
      <c r="E201" t="s">
        <v>985</v>
      </c>
      <c r="F201">
        <v>0.12740000000000001</v>
      </c>
    </row>
    <row r="202" spans="1:6">
      <c r="A202" t="s">
        <v>148</v>
      </c>
      <c r="B202" t="s">
        <v>149</v>
      </c>
      <c r="C202" t="s">
        <v>982</v>
      </c>
      <c r="D202" t="s">
        <v>52</v>
      </c>
      <c r="E202" t="s">
        <v>983</v>
      </c>
      <c r="F202">
        <v>18145037684.317402</v>
      </c>
    </row>
    <row r="203" spans="1:6">
      <c r="A203" t="s">
        <v>148</v>
      </c>
      <c r="B203" t="s">
        <v>149</v>
      </c>
      <c r="C203" t="s">
        <v>982</v>
      </c>
      <c r="D203" t="s">
        <v>52</v>
      </c>
      <c r="E203" t="s">
        <v>984</v>
      </c>
      <c r="F203">
        <v>26279108244.8895</v>
      </c>
    </row>
    <row r="204" spans="1:6">
      <c r="A204" t="s">
        <v>148</v>
      </c>
      <c r="B204" t="s">
        <v>149</v>
      </c>
      <c r="C204" t="s">
        <v>982</v>
      </c>
      <c r="D204" t="s">
        <v>52</v>
      </c>
      <c r="E204" t="s">
        <v>985</v>
      </c>
      <c r="F204">
        <v>5.5399999999999998E-2</v>
      </c>
    </row>
    <row r="205" spans="1:6">
      <c r="A205" t="s">
        <v>150</v>
      </c>
      <c r="B205" t="s">
        <v>151</v>
      </c>
      <c r="C205" t="s">
        <v>982</v>
      </c>
      <c r="D205" t="s">
        <v>52</v>
      </c>
      <c r="E205" t="s">
        <v>983</v>
      </c>
      <c r="F205">
        <v>370093706415.73297</v>
      </c>
    </row>
    <row r="206" spans="1:6">
      <c r="A206" t="s">
        <v>150</v>
      </c>
      <c r="B206" t="s">
        <v>151</v>
      </c>
      <c r="C206" t="s">
        <v>982</v>
      </c>
      <c r="D206" t="s">
        <v>52</v>
      </c>
      <c r="E206" t="s">
        <v>984</v>
      </c>
      <c r="F206">
        <v>132219793220.243</v>
      </c>
    </row>
    <row r="207" spans="1:6">
      <c r="A207" t="s">
        <v>150</v>
      </c>
      <c r="B207" t="s">
        <v>151</v>
      </c>
      <c r="C207" t="s">
        <v>982</v>
      </c>
      <c r="D207" t="s">
        <v>52</v>
      </c>
      <c r="E207" t="s">
        <v>985</v>
      </c>
      <c r="F207">
        <v>3.6799999999999999E-2</v>
      </c>
    </row>
    <row r="208" spans="1:6">
      <c r="A208" t="s">
        <v>152</v>
      </c>
      <c r="B208" t="s">
        <v>153</v>
      </c>
      <c r="C208" t="s">
        <v>982</v>
      </c>
      <c r="D208" t="s">
        <v>7</v>
      </c>
      <c r="E208" t="s">
        <v>983</v>
      </c>
      <c r="F208">
        <v>8609983200.4820995</v>
      </c>
    </row>
    <row r="209" spans="1:6">
      <c r="A209" t="s">
        <v>152</v>
      </c>
      <c r="B209" t="s">
        <v>153</v>
      </c>
      <c r="C209" t="s">
        <v>982</v>
      </c>
      <c r="D209" t="s">
        <v>7</v>
      </c>
      <c r="E209" t="s">
        <v>984</v>
      </c>
      <c r="F209">
        <v>11644918733.4662</v>
      </c>
    </row>
    <row r="210" spans="1:6">
      <c r="A210" t="s">
        <v>152</v>
      </c>
      <c r="B210" t="s">
        <v>153</v>
      </c>
      <c r="C210" t="s">
        <v>982</v>
      </c>
      <c r="D210" t="s">
        <v>7</v>
      </c>
      <c r="E210" t="s">
        <v>985</v>
      </c>
      <c r="F210">
        <v>0.1021</v>
      </c>
    </row>
    <row r="211" spans="1:6">
      <c r="A211" t="s">
        <v>154</v>
      </c>
      <c r="B211" t="s">
        <v>155</v>
      </c>
      <c r="C211" t="s">
        <v>982</v>
      </c>
      <c r="D211" t="s">
        <v>31</v>
      </c>
      <c r="E211" t="s">
        <v>983</v>
      </c>
      <c r="F211">
        <v>18563189948.475601</v>
      </c>
    </row>
    <row r="212" spans="1:6">
      <c r="A212" t="s">
        <v>154</v>
      </c>
      <c r="B212" t="s">
        <v>155</v>
      </c>
      <c r="C212" t="s">
        <v>982</v>
      </c>
      <c r="D212" t="s">
        <v>31</v>
      </c>
      <c r="E212" t="s">
        <v>984</v>
      </c>
      <c r="F212">
        <v>27036580692.651199</v>
      </c>
    </row>
    <row r="213" spans="1:6">
      <c r="A213" t="s">
        <v>154</v>
      </c>
      <c r="B213" t="s">
        <v>155</v>
      </c>
      <c r="C213" t="s">
        <v>982</v>
      </c>
      <c r="D213" t="s">
        <v>31</v>
      </c>
      <c r="E213" t="s">
        <v>985</v>
      </c>
      <c r="F213">
        <v>7.5999999999999998E-2</v>
      </c>
    </row>
    <row r="214" spans="1:6">
      <c r="A214" t="s">
        <v>156</v>
      </c>
      <c r="B214" t="s">
        <v>157</v>
      </c>
      <c r="C214" t="s">
        <v>982</v>
      </c>
      <c r="D214" t="s">
        <v>18</v>
      </c>
      <c r="E214" t="s">
        <v>983</v>
      </c>
      <c r="F214">
        <v>23829435204.572701</v>
      </c>
    </row>
    <row r="215" spans="1:6">
      <c r="A215" t="s">
        <v>156</v>
      </c>
      <c r="B215" t="s">
        <v>157</v>
      </c>
      <c r="C215" t="s">
        <v>982</v>
      </c>
      <c r="D215" t="s">
        <v>18</v>
      </c>
      <c r="E215" t="s">
        <v>984</v>
      </c>
      <c r="F215">
        <v>32920777835.328701</v>
      </c>
    </row>
    <row r="216" spans="1:6">
      <c r="A216" t="s">
        <v>156</v>
      </c>
      <c r="B216" t="s">
        <v>157</v>
      </c>
      <c r="C216" t="s">
        <v>982</v>
      </c>
      <c r="D216" t="s">
        <v>18</v>
      </c>
      <c r="E216" t="s">
        <v>985</v>
      </c>
      <c r="F216">
        <v>6.3E-2</v>
      </c>
    </row>
    <row r="217" spans="1:6">
      <c r="A217" t="s">
        <v>158</v>
      </c>
      <c r="B217" t="s">
        <v>159</v>
      </c>
      <c r="C217" t="s">
        <v>982</v>
      </c>
      <c r="D217" t="s">
        <v>92</v>
      </c>
      <c r="E217" t="s">
        <v>983</v>
      </c>
      <c r="F217">
        <v>9117700516.0942001</v>
      </c>
    </row>
    <row r="218" spans="1:6">
      <c r="A218" t="s">
        <v>158</v>
      </c>
      <c r="B218" t="s">
        <v>159</v>
      </c>
      <c r="C218" t="s">
        <v>982</v>
      </c>
      <c r="D218" t="s">
        <v>92</v>
      </c>
      <c r="E218" t="s">
        <v>984</v>
      </c>
      <c r="F218">
        <v>14977430215.1987</v>
      </c>
    </row>
    <row r="219" spans="1:6">
      <c r="A219" t="s">
        <v>158</v>
      </c>
      <c r="B219" t="s">
        <v>159</v>
      </c>
      <c r="C219" t="s">
        <v>982</v>
      </c>
      <c r="D219" t="s">
        <v>92</v>
      </c>
      <c r="E219" t="s">
        <v>985</v>
      </c>
      <c r="F219">
        <v>8.77E-2</v>
      </c>
    </row>
    <row r="220" spans="1:6">
      <c r="A220" t="s">
        <v>160</v>
      </c>
      <c r="B220" t="s">
        <v>161</v>
      </c>
      <c r="C220" t="s">
        <v>982</v>
      </c>
      <c r="D220" t="s">
        <v>13</v>
      </c>
      <c r="E220" t="s">
        <v>983</v>
      </c>
      <c r="F220">
        <v>41323437462.721298</v>
      </c>
    </row>
    <row r="221" spans="1:6">
      <c r="A221" t="s">
        <v>160</v>
      </c>
      <c r="B221" t="s">
        <v>161</v>
      </c>
      <c r="C221" t="s">
        <v>982</v>
      </c>
      <c r="D221" t="s">
        <v>13</v>
      </c>
      <c r="E221" t="s">
        <v>984</v>
      </c>
      <c r="F221">
        <v>52441752022.577499</v>
      </c>
    </row>
    <row r="222" spans="1:6">
      <c r="A222" t="s">
        <v>160</v>
      </c>
      <c r="B222" t="s">
        <v>161</v>
      </c>
      <c r="C222" t="s">
        <v>982</v>
      </c>
      <c r="D222" t="s">
        <v>13</v>
      </c>
      <c r="E222" t="s">
        <v>985</v>
      </c>
      <c r="F222">
        <v>8.6699999999999999E-2</v>
      </c>
    </row>
    <row r="223" spans="1:6">
      <c r="A223" t="s">
        <v>162</v>
      </c>
      <c r="B223" t="s">
        <v>163</v>
      </c>
      <c r="C223" t="s">
        <v>982</v>
      </c>
      <c r="D223" t="s">
        <v>52</v>
      </c>
      <c r="E223" t="s">
        <v>983</v>
      </c>
      <c r="F223">
        <v>30080387433.122299</v>
      </c>
    </row>
    <row r="224" spans="1:6">
      <c r="A224" t="s">
        <v>162</v>
      </c>
      <c r="B224" t="s">
        <v>163</v>
      </c>
      <c r="C224" t="s">
        <v>982</v>
      </c>
      <c r="D224" t="s">
        <v>52</v>
      </c>
      <c r="E224" t="s">
        <v>984</v>
      </c>
      <c r="F224">
        <v>37290679097.964104</v>
      </c>
    </row>
    <row r="225" spans="1:6">
      <c r="A225" t="s">
        <v>162</v>
      </c>
      <c r="B225" t="s">
        <v>163</v>
      </c>
      <c r="C225" t="s">
        <v>982</v>
      </c>
      <c r="D225" t="s">
        <v>52</v>
      </c>
      <c r="E225" t="s">
        <v>985</v>
      </c>
      <c r="F225">
        <v>8.4400000000000003E-2</v>
      </c>
    </row>
    <row r="226" spans="1:6">
      <c r="A226" t="s">
        <v>164</v>
      </c>
      <c r="B226" t="s">
        <v>165</v>
      </c>
      <c r="C226" t="s">
        <v>982</v>
      </c>
      <c r="D226" t="s">
        <v>52</v>
      </c>
      <c r="E226" t="s">
        <v>983</v>
      </c>
      <c r="F226">
        <v>8620579895.9402008</v>
      </c>
    </row>
    <row r="227" spans="1:6">
      <c r="A227" t="s">
        <v>164</v>
      </c>
      <c r="B227" t="s">
        <v>165</v>
      </c>
      <c r="C227" t="s">
        <v>982</v>
      </c>
      <c r="D227" t="s">
        <v>52</v>
      </c>
      <c r="E227" t="s">
        <v>984</v>
      </c>
      <c r="F227">
        <v>13371558480.1833</v>
      </c>
    </row>
    <row r="228" spans="1:6">
      <c r="A228" t="s">
        <v>164</v>
      </c>
      <c r="B228" t="s">
        <v>165</v>
      </c>
      <c r="C228" t="s">
        <v>982</v>
      </c>
      <c r="D228" t="s">
        <v>52</v>
      </c>
      <c r="E228" t="s">
        <v>985</v>
      </c>
      <c r="F228">
        <v>6.6900000000000001E-2</v>
      </c>
    </row>
    <row r="229" spans="1:6">
      <c r="A229" t="s">
        <v>166</v>
      </c>
      <c r="B229" t="s">
        <v>167</v>
      </c>
      <c r="C229" t="s">
        <v>982</v>
      </c>
      <c r="D229" t="s">
        <v>40</v>
      </c>
      <c r="E229" t="s">
        <v>983</v>
      </c>
      <c r="F229">
        <v>42488546408.145897</v>
      </c>
    </row>
    <row r="230" spans="1:6">
      <c r="A230" t="s">
        <v>166</v>
      </c>
      <c r="B230" t="s">
        <v>167</v>
      </c>
      <c r="C230" t="s">
        <v>982</v>
      </c>
      <c r="D230" t="s">
        <v>40</v>
      </c>
      <c r="E230" t="s">
        <v>984</v>
      </c>
      <c r="F230">
        <v>37177438398.250099</v>
      </c>
    </row>
    <row r="231" spans="1:6">
      <c r="A231" t="s">
        <v>166</v>
      </c>
      <c r="B231" t="s">
        <v>167</v>
      </c>
      <c r="C231" t="s">
        <v>982</v>
      </c>
      <c r="D231" t="s">
        <v>40</v>
      </c>
      <c r="E231" t="s">
        <v>985</v>
      </c>
      <c r="F231">
        <v>4.1799999999999997E-2</v>
      </c>
    </row>
    <row r="232" spans="1:6">
      <c r="A232" t="s">
        <v>168</v>
      </c>
      <c r="B232" t="s">
        <v>169</v>
      </c>
      <c r="C232" t="s">
        <v>982</v>
      </c>
      <c r="D232" t="s">
        <v>31</v>
      </c>
      <c r="E232" t="s">
        <v>983</v>
      </c>
      <c r="F232">
        <v>6953376967.6098003</v>
      </c>
    </row>
    <row r="233" spans="1:6">
      <c r="A233" t="s">
        <v>168</v>
      </c>
      <c r="B233" t="s">
        <v>169</v>
      </c>
      <c r="C233" t="s">
        <v>982</v>
      </c>
      <c r="D233" t="s">
        <v>31</v>
      </c>
      <c r="E233" t="s">
        <v>984</v>
      </c>
      <c r="F233">
        <v>15408808387.4482</v>
      </c>
    </row>
    <row r="234" spans="1:6">
      <c r="A234" t="s">
        <v>168</v>
      </c>
      <c r="B234" t="s">
        <v>169</v>
      </c>
      <c r="C234" t="s">
        <v>982</v>
      </c>
      <c r="D234" t="s">
        <v>31</v>
      </c>
      <c r="E234" t="s">
        <v>985</v>
      </c>
      <c r="F234">
        <v>0.10920000000000001</v>
      </c>
    </row>
    <row r="235" spans="1:6">
      <c r="A235" t="s">
        <v>170</v>
      </c>
      <c r="B235" t="s">
        <v>171</v>
      </c>
      <c r="C235" t="s">
        <v>982</v>
      </c>
      <c r="D235" t="s">
        <v>81</v>
      </c>
      <c r="E235" t="s">
        <v>983</v>
      </c>
      <c r="F235">
        <v>28013067515.793598</v>
      </c>
    </row>
    <row r="236" spans="1:6">
      <c r="A236" t="s">
        <v>170</v>
      </c>
      <c r="B236" t="s">
        <v>171</v>
      </c>
      <c r="C236" t="s">
        <v>982</v>
      </c>
      <c r="D236" t="s">
        <v>81</v>
      </c>
      <c r="E236" t="s">
        <v>984</v>
      </c>
      <c r="F236">
        <v>48197914687.8181</v>
      </c>
    </row>
    <row r="237" spans="1:6">
      <c r="A237" t="s">
        <v>170</v>
      </c>
      <c r="B237" t="s">
        <v>171</v>
      </c>
      <c r="C237" t="s">
        <v>982</v>
      </c>
      <c r="D237" t="s">
        <v>81</v>
      </c>
      <c r="E237" t="s">
        <v>985</v>
      </c>
      <c r="F237">
        <v>4.6300000000000001E-2</v>
      </c>
    </row>
    <row r="238" spans="1:6">
      <c r="A238" t="s">
        <v>172</v>
      </c>
      <c r="B238" t="s">
        <v>173</v>
      </c>
      <c r="C238" t="s">
        <v>982</v>
      </c>
      <c r="D238" t="s">
        <v>40</v>
      </c>
      <c r="E238" t="s">
        <v>983</v>
      </c>
      <c r="F238">
        <v>35766286586.448997</v>
      </c>
    </row>
    <row r="239" spans="1:6">
      <c r="A239" t="s">
        <v>172</v>
      </c>
      <c r="B239" t="s">
        <v>173</v>
      </c>
      <c r="C239" t="s">
        <v>982</v>
      </c>
      <c r="D239" t="s">
        <v>40</v>
      </c>
      <c r="E239" t="s">
        <v>984</v>
      </c>
      <c r="F239">
        <v>44541349858.9188</v>
      </c>
    </row>
    <row r="240" spans="1:6">
      <c r="A240" t="s">
        <v>172</v>
      </c>
      <c r="B240" t="s">
        <v>173</v>
      </c>
      <c r="C240" t="s">
        <v>982</v>
      </c>
      <c r="D240" t="s">
        <v>40</v>
      </c>
      <c r="E240" t="s">
        <v>985</v>
      </c>
      <c r="F240">
        <v>7.1999999999999995E-2</v>
      </c>
    </row>
    <row r="241" spans="1:6">
      <c r="A241" t="s">
        <v>174</v>
      </c>
      <c r="B241" t="s">
        <v>175</v>
      </c>
      <c r="C241" t="s">
        <v>982</v>
      </c>
      <c r="D241" t="s">
        <v>18</v>
      </c>
      <c r="E241" t="s">
        <v>983</v>
      </c>
      <c r="F241">
        <v>15412641245.691</v>
      </c>
    </row>
    <row r="242" spans="1:6">
      <c r="A242" t="s">
        <v>174</v>
      </c>
      <c r="B242" t="s">
        <v>175</v>
      </c>
      <c r="C242" t="s">
        <v>982</v>
      </c>
      <c r="D242" t="s">
        <v>18</v>
      </c>
      <c r="E242" t="s">
        <v>984</v>
      </c>
      <c r="F242">
        <v>91057210897.035599</v>
      </c>
    </row>
    <row r="243" spans="1:6">
      <c r="A243" t="s">
        <v>174</v>
      </c>
      <c r="B243" t="s">
        <v>175</v>
      </c>
      <c r="C243" t="s">
        <v>982</v>
      </c>
      <c r="D243" t="s">
        <v>18</v>
      </c>
      <c r="E243" t="s">
        <v>985</v>
      </c>
      <c r="F243">
        <v>0.1419</v>
      </c>
    </row>
    <row r="244" spans="1:6">
      <c r="A244" t="s">
        <v>176</v>
      </c>
      <c r="B244" t="s">
        <v>177</v>
      </c>
      <c r="C244" t="s">
        <v>982</v>
      </c>
      <c r="D244" t="s">
        <v>18</v>
      </c>
      <c r="E244" t="s">
        <v>983</v>
      </c>
      <c r="F244">
        <v>3390657662.3737998</v>
      </c>
    </row>
    <row r="245" spans="1:6">
      <c r="A245" t="s">
        <v>176</v>
      </c>
      <c r="B245" t="s">
        <v>177</v>
      </c>
      <c r="C245" t="s">
        <v>982</v>
      </c>
      <c r="D245" t="s">
        <v>18</v>
      </c>
      <c r="E245" t="s">
        <v>984</v>
      </c>
      <c r="F245">
        <v>20157712849.647301</v>
      </c>
    </row>
    <row r="246" spans="1:6">
      <c r="A246" t="s">
        <v>176</v>
      </c>
      <c r="B246" t="s">
        <v>177</v>
      </c>
      <c r="C246" t="s">
        <v>982</v>
      </c>
      <c r="D246" t="s">
        <v>18</v>
      </c>
      <c r="E246" t="s">
        <v>985</v>
      </c>
      <c r="F246">
        <v>0.15459999999999999</v>
      </c>
    </row>
    <row r="247" spans="1:6">
      <c r="A247" t="s">
        <v>178</v>
      </c>
      <c r="B247" t="s">
        <v>179</v>
      </c>
      <c r="C247" t="s">
        <v>982</v>
      </c>
      <c r="D247" t="s">
        <v>10</v>
      </c>
      <c r="E247" t="s">
        <v>983</v>
      </c>
      <c r="F247">
        <v>9641963498.8617992</v>
      </c>
    </row>
    <row r="248" spans="1:6">
      <c r="A248" t="s">
        <v>178</v>
      </c>
      <c r="B248" t="s">
        <v>179</v>
      </c>
      <c r="C248" t="s">
        <v>982</v>
      </c>
      <c r="D248" t="s">
        <v>10</v>
      </c>
      <c r="E248" t="s">
        <v>984</v>
      </c>
      <c r="F248">
        <v>13565879604.197599</v>
      </c>
    </row>
    <row r="249" spans="1:6">
      <c r="A249" t="s">
        <v>178</v>
      </c>
      <c r="B249" t="s">
        <v>179</v>
      </c>
      <c r="C249" t="s">
        <v>982</v>
      </c>
      <c r="D249" t="s">
        <v>10</v>
      </c>
      <c r="E249" t="s">
        <v>985</v>
      </c>
      <c r="F249">
        <v>0.1036</v>
      </c>
    </row>
    <row r="250" spans="1:6">
      <c r="A250" t="s">
        <v>180</v>
      </c>
      <c r="B250" t="s">
        <v>181</v>
      </c>
      <c r="C250" t="s">
        <v>982</v>
      </c>
      <c r="D250" t="s">
        <v>92</v>
      </c>
      <c r="E250" t="s">
        <v>983</v>
      </c>
      <c r="F250">
        <v>38088100659.349998</v>
      </c>
    </row>
    <row r="251" spans="1:6">
      <c r="A251" t="s">
        <v>180</v>
      </c>
      <c r="B251" t="s">
        <v>181</v>
      </c>
      <c r="C251" t="s">
        <v>982</v>
      </c>
      <c r="D251" t="s">
        <v>92</v>
      </c>
      <c r="E251" t="s">
        <v>984</v>
      </c>
      <c r="F251">
        <v>16273676989.033199</v>
      </c>
    </row>
    <row r="252" spans="1:6">
      <c r="A252" t="s">
        <v>180</v>
      </c>
      <c r="B252" t="s">
        <v>181</v>
      </c>
      <c r="C252" t="s">
        <v>982</v>
      </c>
      <c r="D252" t="s">
        <v>92</v>
      </c>
      <c r="E252" t="s">
        <v>985</v>
      </c>
      <c r="F252">
        <v>-0.1447</v>
      </c>
    </row>
    <row r="253" spans="1:6">
      <c r="A253" t="s">
        <v>182</v>
      </c>
      <c r="B253" t="s">
        <v>183</v>
      </c>
      <c r="C253" t="s">
        <v>982</v>
      </c>
      <c r="D253" t="s">
        <v>13</v>
      </c>
      <c r="E253" t="s">
        <v>983</v>
      </c>
      <c r="F253">
        <v>2285608676.1192002</v>
      </c>
    </row>
    <row r="254" spans="1:6">
      <c r="A254" t="s">
        <v>182</v>
      </c>
      <c r="B254" t="s">
        <v>183</v>
      </c>
      <c r="C254" t="s">
        <v>982</v>
      </c>
      <c r="D254" t="s">
        <v>13</v>
      </c>
      <c r="E254" t="s">
        <v>984</v>
      </c>
      <c r="F254">
        <v>10602490180.9282</v>
      </c>
    </row>
    <row r="255" spans="1:6">
      <c r="A255" t="s">
        <v>182</v>
      </c>
      <c r="B255" t="s">
        <v>183</v>
      </c>
      <c r="C255" t="s">
        <v>982</v>
      </c>
      <c r="D255" t="s">
        <v>13</v>
      </c>
      <c r="E255" t="s">
        <v>985</v>
      </c>
      <c r="F255">
        <v>0.22819999999999999</v>
      </c>
    </row>
    <row r="256" spans="1:6">
      <c r="A256" t="s">
        <v>184</v>
      </c>
      <c r="B256" t="s">
        <v>185</v>
      </c>
      <c r="C256" t="s">
        <v>982</v>
      </c>
      <c r="D256" t="s">
        <v>18</v>
      </c>
      <c r="E256" t="s">
        <v>983</v>
      </c>
      <c r="F256">
        <v>18277885755.162601</v>
      </c>
    </row>
    <row r="257" spans="1:6">
      <c r="A257" t="s">
        <v>184</v>
      </c>
      <c r="B257" t="s">
        <v>185</v>
      </c>
      <c r="C257" t="s">
        <v>982</v>
      </c>
      <c r="D257" t="s">
        <v>18</v>
      </c>
      <c r="E257" t="s">
        <v>984</v>
      </c>
      <c r="F257">
        <v>41758868559.658798</v>
      </c>
    </row>
    <row r="258" spans="1:6">
      <c r="A258" t="s">
        <v>184</v>
      </c>
      <c r="B258" t="s">
        <v>185</v>
      </c>
      <c r="C258" t="s">
        <v>982</v>
      </c>
      <c r="D258" t="s">
        <v>18</v>
      </c>
      <c r="E258" t="s">
        <v>985</v>
      </c>
      <c r="F258">
        <v>0.122</v>
      </c>
    </row>
    <row r="259" spans="1:6">
      <c r="A259" t="s">
        <v>186</v>
      </c>
      <c r="B259" t="s">
        <v>187</v>
      </c>
      <c r="C259" t="s">
        <v>982</v>
      </c>
      <c r="D259" t="s">
        <v>52</v>
      </c>
      <c r="E259" t="s">
        <v>983</v>
      </c>
      <c r="F259">
        <v>4925089805.1059999</v>
      </c>
    </row>
    <row r="260" spans="1:6">
      <c r="A260" t="s">
        <v>186</v>
      </c>
      <c r="B260" t="s">
        <v>187</v>
      </c>
      <c r="C260" t="s">
        <v>982</v>
      </c>
      <c r="D260" t="s">
        <v>52</v>
      </c>
      <c r="E260" t="s">
        <v>984</v>
      </c>
      <c r="F260">
        <v>10265313517.257</v>
      </c>
    </row>
    <row r="261" spans="1:6">
      <c r="A261" t="s">
        <v>186</v>
      </c>
      <c r="B261" t="s">
        <v>187</v>
      </c>
      <c r="C261" t="s">
        <v>982</v>
      </c>
      <c r="D261" t="s">
        <v>52</v>
      </c>
      <c r="E261" t="s">
        <v>985</v>
      </c>
      <c r="F261">
        <v>0.13339999999999999</v>
      </c>
    </row>
    <row r="262" spans="1:6">
      <c r="A262" t="s">
        <v>188</v>
      </c>
      <c r="B262" t="s">
        <v>189</v>
      </c>
      <c r="C262" t="s">
        <v>982</v>
      </c>
      <c r="D262" t="s">
        <v>31</v>
      </c>
      <c r="E262" t="s">
        <v>983</v>
      </c>
      <c r="F262">
        <v>13611541103.872499</v>
      </c>
    </row>
    <row r="263" spans="1:6">
      <c r="A263" t="s">
        <v>188</v>
      </c>
      <c r="B263" t="s">
        <v>189</v>
      </c>
      <c r="C263" t="s">
        <v>982</v>
      </c>
      <c r="D263" t="s">
        <v>31</v>
      </c>
      <c r="E263" t="s">
        <v>984</v>
      </c>
      <c r="F263">
        <v>68259471872.7313</v>
      </c>
    </row>
    <row r="264" spans="1:6">
      <c r="A264" t="s">
        <v>188</v>
      </c>
      <c r="B264" t="s">
        <v>189</v>
      </c>
      <c r="C264" t="s">
        <v>982</v>
      </c>
      <c r="D264" t="s">
        <v>31</v>
      </c>
      <c r="E264" t="s">
        <v>985</v>
      </c>
      <c r="F264">
        <v>0.22159999999999999</v>
      </c>
    </row>
    <row r="265" spans="1:6">
      <c r="A265" t="s">
        <v>190</v>
      </c>
      <c r="B265" t="s">
        <v>191</v>
      </c>
      <c r="C265" t="s">
        <v>982</v>
      </c>
      <c r="D265" t="s">
        <v>31</v>
      </c>
      <c r="E265" t="s">
        <v>983</v>
      </c>
      <c r="F265">
        <v>5740562412.7261</v>
      </c>
    </row>
    <row r="266" spans="1:6">
      <c r="A266" t="s">
        <v>190</v>
      </c>
      <c r="B266" t="s">
        <v>191</v>
      </c>
      <c r="C266" t="s">
        <v>982</v>
      </c>
      <c r="D266" t="s">
        <v>31</v>
      </c>
      <c r="E266" t="s">
        <v>984</v>
      </c>
      <c r="F266">
        <v>19436827378.426998</v>
      </c>
    </row>
    <row r="267" spans="1:6">
      <c r="A267" t="s">
        <v>190</v>
      </c>
      <c r="B267" t="s">
        <v>191</v>
      </c>
      <c r="C267" t="s">
        <v>982</v>
      </c>
      <c r="D267" t="s">
        <v>31</v>
      </c>
      <c r="E267" t="s">
        <v>985</v>
      </c>
      <c r="F267">
        <v>0.1208</v>
      </c>
    </row>
    <row r="268" spans="1:6">
      <c r="A268" t="s">
        <v>192</v>
      </c>
      <c r="B268" t="s">
        <v>193</v>
      </c>
      <c r="C268" t="s">
        <v>982</v>
      </c>
      <c r="D268" t="s">
        <v>52</v>
      </c>
      <c r="E268" t="s">
        <v>983</v>
      </c>
      <c r="F268">
        <v>8973173058.6959</v>
      </c>
    </row>
    <row r="269" spans="1:6">
      <c r="A269" t="s">
        <v>192</v>
      </c>
      <c r="B269" t="s">
        <v>193</v>
      </c>
      <c r="C269" t="s">
        <v>982</v>
      </c>
      <c r="D269" t="s">
        <v>52</v>
      </c>
      <c r="E269" t="s">
        <v>984</v>
      </c>
      <c r="F269">
        <v>6249762409.1949997</v>
      </c>
    </row>
    <row r="270" spans="1:6">
      <c r="A270" t="s">
        <v>192</v>
      </c>
      <c r="B270" t="s">
        <v>193</v>
      </c>
      <c r="C270" t="s">
        <v>982</v>
      </c>
      <c r="D270" t="s">
        <v>52</v>
      </c>
      <c r="E270" t="s">
        <v>985</v>
      </c>
      <c r="F270">
        <v>6.4199999999999993E-2</v>
      </c>
    </row>
    <row r="271" spans="1:6">
      <c r="A271" t="s">
        <v>194</v>
      </c>
      <c r="B271" t="s">
        <v>195</v>
      </c>
      <c r="C271" t="s">
        <v>982</v>
      </c>
      <c r="D271" t="s">
        <v>40</v>
      </c>
      <c r="E271" t="s">
        <v>983</v>
      </c>
      <c r="F271">
        <v>145190159712.746</v>
      </c>
    </row>
    <row r="272" spans="1:6">
      <c r="A272" t="s">
        <v>194</v>
      </c>
      <c r="B272" t="s">
        <v>195</v>
      </c>
      <c r="C272" t="s">
        <v>982</v>
      </c>
      <c r="D272" t="s">
        <v>40</v>
      </c>
      <c r="E272" t="s">
        <v>984</v>
      </c>
      <c r="F272">
        <v>227244918066.39099</v>
      </c>
    </row>
    <row r="273" spans="1:6">
      <c r="A273" t="s">
        <v>194</v>
      </c>
      <c r="B273" t="s">
        <v>195</v>
      </c>
      <c r="C273" t="s">
        <v>982</v>
      </c>
      <c r="D273" t="s">
        <v>40</v>
      </c>
      <c r="E273" t="s">
        <v>985</v>
      </c>
      <c r="F273">
        <v>7.4499999999999997E-2</v>
      </c>
    </row>
    <row r="274" spans="1:6">
      <c r="A274" t="s">
        <v>196</v>
      </c>
      <c r="B274" t="s">
        <v>197</v>
      </c>
      <c r="C274" t="s">
        <v>982</v>
      </c>
      <c r="D274" t="s">
        <v>52</v>
      </c>
      <c r="E274" t="s">
        <v>983</v>
      </c>
      <c r="F274">
        <v>30677452405.855598</v>
      </c>
    </row>
    <row r="275" spans="1:6">
      <c r="A275" t="s">
        <v>196</v>
      </c>
      <c r="B275" t="s">
        <v>197</v>
      </c>
      <c r="C275" t="s">
        <v>982</v>
      </c>
      <c r="D275" t="s">
        <v>52</v>
      </c>
      <c r="E275" t="s">
        <v>984</v>
      </c>
      <c r="F275">
        <v>38874654530.354797</v>
      </c>
    </row>
    <row r="276" spans="1:6">
      <c r="A276" t="s">
        <v>196</v>
      </c>
      <c r="B276" t="s">
        <v>197</v>
      </c>
      <c r="C276" t="s">
        <v>982</v>
      </c>
      <c r="D276" t="s">
        <v>52</v>
      </c>
      <c r="E276" t="s">
        <v>985</v>
      </c>
      <c r="F276">
        <v>4.2099999999999999E-2</v>
      </c>
    </row>
    <row r="277" spans="1:6">
      <c r="A277" t="s">
        <v>198</v>
      </c>
      <c r="B277" t="s">
        <v>199</v>
      </c>
      <c r="C277" t="s">
        <v>982</v>
      </c>
      <c r="D277" t="s">
        <v>40</v>
      </c>
      <c r="E277" t="s">
        <v>983</v>
      </c>
      <c r="F277">
        <v>3483424101.5767002</v>
      </c>
    </row>
    <row r="278" spans="1:6">
      <c r="A278" t="s">
        <v>198</v>
      </c>
      <c r="B278" t="s">
        <v>199</v>
      </c>
      <c r="C278" t="s">
        <v>982</v>
      </c>
      <c r="D278" t="s">
        <v>40</v>
      </c>
      <c r="E278" t="s">
        <v>984</v>
      </c>
      <c r="F278">
        <v>15690008138.367001</v>
      </c>
    </row>
    <row r="279" spans="1:6">
      <c r="A279" t="s">
        <v>198</v>
      </c>
      <c r="B279" t="s">
        <v>199</v>
      </c>
      <c r="C279" t="s">
        <v>982</v>
      </c>
      <c r="D279" t="s">
        <v>40</v>
      </c>
      <c r="E279" t="s">
        <v>985</v>
      </c>
      <c r="F279">
        <v>0.1709</v>
      </c>
    </row>
    <row r="280" spans="1:6">
      <c r="A280" t="s">
        <v>200</v>
      </c>
      <c r="B280" t="s">
        <v>201</v>
      </c>
      <c r="C280" t="s">
        <v>982</v>
      </c>
      <c r="D280" t="s">
        <v>13</v>
      </c>
      <c r="E280" t="s">
        <v>983</v>
      </c>
      <c r="F280">
        <v>12209602478.5298</v>
      </c>
    </row>
    <row r="281" spans="1:6">
      <c r="A281" t="s">
        <v>200</v>
      </c>
      <c r="B281" t="s">
        <v>201</v>
      </c>
      <c r="C281" t="s">
        <v>982</v>
      </c>
      <c r="D281" t="s">
        <v>13</v>
      </c>
      <c r="E281" t="s">
        <v>984</v>
      </c>
      <c r="F281">
        <v>18016086796.4505</v>
      </c>
    </row>
    <row r="282" spans="1:6">
      <c r="A282" t="s">
        <v>200</v>
      </c>
      <c r="B282" t="s">
        <v>201</v>
      </c>
      <c r="C282" t="s">
        <v>982</v>
      </c>
      <c r="D282" t="s">
        <v>13</v>
      </c>
      <c r="E282" t="s">
        <v>985</v>
      </c>
      <c r="F282">
        <v>0.1321</v>
      </c>
    </row>
    <row r="283" spans="1:6">
      <c r="A283" t="s">
        <v>202</v>
      </c>
      <c r="B283" t="s">
        <v>203</v>
      </c>
      <c r="C283" t="s">
        <v>982</v>
      </c>
      <c r="D283" t="s">
        <v>43</v>
      </c>
      <c r="E283" t="s">
        <v>983</v>
      </c>
      <c r="F283">
        <v>20967730771.126099</v>
      </c>
    </row>
    <row r="284" spans="1:6">
      <c r="A284" t="s">
        <v>202</v>
      </c>
      <c r="B284" t="s">
        <v>203</v>
      </c>
      <c r="C284" t="s">
        <v>982</v>
      </c>
      <c r="D284" t="s">
        <v>43</v>
      </c>
      <c r="E284" t="s">
        <v>984</v>
      </c>
      <c r="F284">
        <v>22131108614.583599</v>
      </c>
    </row>
    <row r="285" spans="1:6">
      <c r="A285" t="s">
        <v>202</v>
      </c>
      <c r="B285" t="s">
        <v>203</v>
      </c>
      <c r="C285" t="s">
        <v>982</v>
      </c>
      <c r="D285" t="s">
        <v>43</v>
      </c>
      <c r="E285" t="s">
        <v>985</v>
      </c>
      <c r="F285">
        <v>3.6600000000000001E-2</v>
      </c>
    </row>
    <row r="286" spans="1:6">
      <c r="A286" t="s">
        <v>204</v>
      </c>
      <c r="B286" t="s">
        <v>205</v>
      </c>
      <c r="C286" t="s">
        <v>982</v>
      </c>
      <c r="D286" t="s">
        <v>43</v>
      </c>
      <c r="E286" t="s">
        <v>983</v>
      </c>
      <c r="F286">
        <v>22021878359.099701</v>
      </c>
    </row>
    <row r="287" spans="1:6">
      <c r="A287" t="s">
        <v>204</v>
      </c>
      <c r="B287" t="s">
        <v>205</v>
      </c>
      <c r="C287" t="s">
        <v>982</v>
      </c>
      <c r="D287" t="s">
        <v>43</v>
      </c>
      <c r="E287" t="s">
        <v>984</v>
      </c>
      <c r="F287">
        <v>22774688878.706501</v>
      </c>
    </row>
    <row r="288" spans="1:6">
      <c r="A288" t="s">
        <v>204</v>
      </c>
      <c r="B288" t="s">
        <v>205</v>
      </c>
      <c r="C288" t="s">
        <v>982</v>
      </c>
      <c r="D288" t="s">
        <v>43</v>
      </c>
      <c r="E288" t="s">
        <v>985</v>
      </c>
      <c r="F288">
        <v>1E-4</v>
      </c>
    </row>
    <row r="289" spans="1:6">
      <c r="A289" t="s">
        <v>206</v>
      </c>
      <c r="B289" t="s">
        <v>207</v>
      </c>
      <c r="C289" t="s">
        <v>982</v>
      </c>
      <c r="D289" t="s">
        <v>92</v>
      </c>
      <c r="E289" t="s">
        <v>983</v>
      </c>
      <c r="F289">
        <v>10367187231.033001</v>
      </c>
    </row>
    <row r="290" spans="1:6">
      <c r="A290" t="s">
        <v>206</v>
      </c>
      <c r="B290" t="s">
        <v>207</v>
      </c>
      <c r="C290" t="s">
        <v>982</v>
      </c>
      <c r="D290" t="s">
        <v>92</v>
      </c>
      <c r="E290" t="s">
        <v>984</v>
      </c>
      <c r="F290">
        <v>6453912738.4197998</v>
      </c>
    </row>
    <row r="291" spans="1:6">
      <c r="A291" t="s">
        <v>206</v>
      </c>
      <c r="B291" t="s">
        <v>207</v>
      </c>
      <c r="C291" t="s">
        <v>982</v>
      </c>
      <c r="D291" t="s">
        <v>92</v>
      </c>
      <c r="E291" t="s">
        <v>985</v>
      </c>
      <c r="F291">
        <v>1.95E-2</v>
      </c>
    </row>
    <row r="292" spans="1:6">
      <c r="A292" t="s">
        <v>208</v>
      </c>
      <c r="B292" t="s">
        <v>209</v>
      </c>
      <c r="C292" t="s">
        <v>982</v>
      </c>
      <c r="D292" t="s">
        <v>52</v>
      </c>
      <c r="E292" t="s">
        <v>983</v>
      </c>
      <c r="F292">
        <v>59513509164.880997</v>
      </c>
    </row>
    <row r="293" spans="1:6">
      <c r="A293" t="s">
        <v>208</v>
      </c>
      <c r="B293" t="s">
        <v>209</v>
      </c>
      <c r="C293" t="s">
        <v>982</v>
      </c>
      <c r="D293" t="s">
        <v>52</v>
      </c>
      <c r="E293" t="s">
        <v>984</v>
      </c>
      <c r="F293">
        <v>35638349049.807999</v>
      </c>
    </row>
    <row r="294" spans="1:6">
      <c r="A294" t="s">
        <v>208</v>
      </c>
      <c r="B294" t="s">
        <v>209</v>
      </c>
      <c r="C294" t="s">
        <v>982</v>
      </c>
      <c r="D294" t="s">
        <v>52</v>
      </c>
      <c r="E294" t="s">
        <v>985</v>
      </c>
      <c r="F294">
        <v>8.2100000000000006E-2</v>
      </c>
    </row>
    <row r="295" spans="1:6">
      <c r="A295" t="s">
        <v>210</v>
      </c>
      <c r="B295" t="s">
        <v>211</v>
      </c>
      <c r="C295" t="s">
        <v>982</v>
      </c>
      <c r="D295" t="s">
        <v>92</v>
      </c>
      <c r="E295" t="s">
        <v>983</v>
      </c>
      <c r="F295">
        <v>5965144877.8760996</v>
      </c>
    </row>
    <row r="296" spans="1:6">
      <c r="A296" t="s">
        <v>210</v>
      </c>
      <c r="B296" t="s">
        <v>211</v>
      </c>
      <c r="C296" t="s">
        <v>982</v>
      </c>
      <c r="D296" t="s">
        <v>92</v>
      </c>
      <c r="E296" t="s">
        <v>984</v>
      </c>
      <c r="F296">
        <v>11663547641.297701</v>
      </c>
    </row>
    <row r="297" spans="1:6">
      <c r="A297" t="s">
        <v>210</v>
      </c>
      <c r="B297" t="s">
        <v>211</v>
      </c>
      <c r="C297" t="s">
        <v>982</v>
      </c>
      <c r="D297" t="s">
        <v>92</v>
      </c>
      <c r="E297" t="s">
        <v>985</v>
      </c>
      <c r="F297">
        <v>3.9100000000000003E-2</v>
      </c>
    </row>
    <row r="298" spans="1:6">
      <c r="A298" t="s">
        <v>212</v>
      </c>
      <c r="B298" t="s">
        <v>213</v>
      </c>
      <c r="C298" t="s">
        <v>982</v>
      </c>
      <c r="D298" t="s">
        <v>40</v>
      </c>
      <c r="E298" t="s">
        <v>983</v>
      </c>
      <c r="F298">
        <v>2981574494.9383001</v>
      </c>
    </row>
    <row r="299" spans="1:6">
      <c r="A299" t="s">
        <v>212</v>
      </c>
      <c r="B299" t="s">
        <v>213</v>
      </c>
      <c r="C299" t="s">
        <v>982</v>
      </c>
      <c r="D299" t="s">
        <v>40</v>
      </c>
      <c r="E299" t="s">
        <v>984</v>
      </c>
      <c r="F299">
        <v>10437309286.137699</v>
      </c>
    </row>
    <row r="300" spans="1:6">
      <c r="A300" t="s">
        <v>212</v>
      </c>
      <c r="B300" t="s">
        <v>213</v>
      </c>
      <c r="C300" t="s">
        <v>982</v>
      </c>
      <c r="D300" t="s">
        <v>40</v>
      </c>
      <c r="E300" t="s">
        <v>985</v>
      </c>
      <c r="F300">
        <v>0.18179999999999999</v>
      </c>
    </row>
    <row r="301" spans="1:6">
      <c r="A301" t="s">
        <v>214</v>
      </c>
      <c r="B301" t="s">
        <v>215</v>
      </c>
      <c r="C301" t="s">
        <v>982</v>
      </c>
      <c r="D301" t="s">
        <v>13</v>
      </c>
      <c r="E301" t="s">
        <v>983</v>
      </c>
      <c r="F301">
        <v>7576378573.1108999</v>
      </c>
    </row>
    <row r="302" spans="1:6">
      <c r="A302" t="s">
        <v>214</v>
      </c>
      <c r="B302" t="s">
        <v>215</v>
      </c>
      <c r="C302" t="s">
        <v>982</v>
      </c>
      <c r="D302" t="s">
        <v>13</v>
      </c>
      <c r="E302" t="s">
        <v>984</v>
      </c>
      <c r="F302">
        <v>14537046297.0916</v>
      </c>
    </row>
    <row r="303" spans="1:6">
      <c r="A303" t="s">
        <v>214</v>
      </c>
      <c r="B303" t="s">
        <v>215</v>
      </c>
      <c r="C303" t="s">
        <v>982</v>
      </c>
      <c r="D303" t="s">
        <v>13</v>
      </c>
      <c r="E303" t="s">
        <v>985</v>
      </c>
      <c r="F303">
        <v>9.1899999999999996E-2</v>
      </c>
    </row>
    <row r="304" spans="1:6">
      <c r="A304" t="s">
        <v>216</v>
      </c>
      <c r="B304" t="s">
        <v>217</v>
      </c>
      <c r="C304" t="s">
        <v>982</v>
      </c>
      <c r="D304" t="s">
        <v>92</v>
      </c>
      <c r="E304" t="s">
        <v>983</v>
      </c>
      <c r="F304">
        <v>154008842571.19601</v>
      </c>
    </row>
    <row r="305" spans="1:6">
      <c r="A305" t="s">
        <v>216</v>
      </c>
      <c r="B305" t="s">
        <v>217</v>
      </c>
      <c r="C305" t="s">
        <v>982</v>
      </c>
      <c r="D305" t="s">
        <v>92</v>
      </c>
      <c r="E305" t="s">
        <v>984</v>
      </c>
      <c r="F305">
        <v>90389176489.671799</v>
      </c>
    </row>
    <row r="306" spans="1:6">
      <c r="A306" t="s">
        <v>216</v>
      </c>
      <c r="B306" t="s">
        <v>217</v>
      </c>
      <c r="C306" t="s">
        <v>982</v>
      </c>
      <c r="D306" t="s">
        <v>92</v>
      </c>
      <c r="E306" t="s">
        <v>985</v>
      </c>
      <c r="F306">
        <v>-7.7999999999999996E-3</v>
      </c>
    </row>
    <row r="307" spans="1:6">
      <c r="A307" t="s">
        <v>218</v>
      </c>
      <c r="B307" t="s">
        <v>219</v>
      </c>
      <c r="C307" t="s">
        <v>982</v>
      </c>
      <c r="D307" t="s">
        <v>31</v>
      </c>
      <c r="E307" t="s">
        <v>983</v>
      </c>
      <c r="F307">
        <v>19540090982.200699</v>
      </c>
    </row>
    <row r="308" spans="1:6">
      <c r="A308" t="s">
        <v>218</v>
      </c>
      <c r="B308" t="s">
        <v>219</v>
      </c>
      <c r="C308" t="s">
        <v>982</v>
      </c>
      <c r="D308" t="s">
        <v>31</v>
      </c>
      <c r="E308" t="s">
        <v>984</v>
      </c>
      <c r="F308">
        <v>71149859324.001602</v>
      </c>
    </row>
    <row r="309" spans="1:6">
      <c r="A309" t="s">
        <v>218</v>
      </c>
      <c r="B309" t="s">
        <v>219</v>
      </c>
      <c r="C309" t="s">
        <v>982</v>
      </c>
      <c r="D309" t="s">
        <v>31</v>
      </c>
      <c r="E309" t="s">
        <v>985</v>
      </c>
      <c r="F309">
        <v>0.12529999999999999</v>
      </c>
    </row>
    <row r="310" spans="1:6">
      <c r="A310" t="s">
        <v>220</v>
      </c>
      <c r="B310" t="s">
        <v>221</v>
      </c>
      <c r="C310" t="s">
        <v>982</v>
      </c>
      <c r="D310" t="s">
        <v>31</v>
      </c>
      <c r="E310" t="s">
        <v>983</v>
      </c>
      <c r="F310">
        <v>8248805953.2853003</v>
      </c>
    </row>
    <row r="311" spans="1:6">
      <c r="A311" t="s">
        <v>220</v>
      </c>
      <c r="B311" t="s">
        <v>221</v>
      </c>
      <c r="C311" t="s">
        <v>982</v>
      </c>
      <c r="D311" t="s">
        <v>31</v>
      </c>
      <c r="E311" t="s">
        <v>984</v>
      </c>
      <c r="F311">
        <v>22797686990.269199</v>
      </c>
    </row>
    <row r="312" spans="1:6">
      <c r="A312" t="s">
        <v>220</v>
      </c>
      <c r="B312" t="s">
        <v>221</v>
      </c>
      <c r="C312" t="s">
        <v>982</v>
      </c>
      <c r="D312" t="s">
        <v>31</v>
      </c>
      <c r="E312" t="s">
        <v>985</v>
      </c>
      <c r="F312">
        <v>9.98E-2</v>
      </c>
    </row>
    <row r="313" spans="1:6">
      <c r="A313" t="s">
        <v>222</v>
      </c>
      <c r="B313" t="s">
        <v>223</v>
      </c>
      <c r="C313" t="s">
        <v>982</v>
      </c>
      <c r="D313" t="s">
        <v>7</v>
      </c>
      <c r="E313" t="s">
        <v>983</v>
      </c>
      <c r="F313">
        <v>6172042547.1513996</v>
      </c>
    </row>
    <row r="314" spans="1:6">
      <c r="A314" t="s">
        <v>222</v>
      </c>
      <c r="B314" t="s">
        <v>223</v>
      </c>
      <c r="C314" t="s">
        <v>982</v>
      </c>
      <c r="D314" t="s">
        <v>7</v>
      </c>
      <c r="E314" t="s">
        <v>984</v>
      </c>
      <c r="F314">
        <v>44662463699.926399</v>
      </c>
    </row>
    <row r="315" spans="1:6">
      <c r="A315" t="s">
        <v>222</v>
      </c>
      <c r="B315" t="s">
        <v>223</v>
      </c>
      <c r="C315" t="s">
        <v>982</v>
      </c>
      <c r="D315" t="s">
        <v>7</v>
      </c>
      <c r="E315" t="s">
        <v>985</v>
      </c>
      <c r="F315">
        <v>1.52E-2</v>
      </c>
    </row>
    <row r="316" spans="1:6">
      <c r="A316" t="s">
        <v>224</v>
      </c>
      <c r="B316" t="s">
        <v>225</v>
      </c>
      <c r="C316" t="s">
        <v>982</v>
      </c>
      <c r="D316" t="s">
        <v>7</v>
      </c>
      <c r="E316" t="s">
        <v>983</v>
      </c>
      <c r="F316">
        <v>11116378251.3444</v>
      </c>
    </row>
    <row r="317" spans="1:6">
      <c r="A317" t="s">
        <v>224</v>
      </c>
      <c r="B317" t="s">
        <v>225</v>
      </c>
      <c r="C317" t="s">
        <v>982</v>
      </c>
      <c r="D317" t="s">
        <v>7</v>
      </c>
      <c r="E317" t="s">
        <v>984</v>
      </c>
      <c r="F317">
        <v>7080099811.6021004</v>
      </c>
    </row>
    <row r="318" spans="1:6">
      <c r="A318" t="s">
        <v>224</v>
      </c>
      <c r="B318" t="s">
        <v>225</v>
      </c>
      <c r="C318" t="s">
        <v>982</v>
      </c>
      <c r="D318" t="s">
        <v>7</v>
      </c>
      <c r="E318" t="s">
        <v>985</v>
      </c>
      <c r="F318">
        <v>1.78E-2</v>
      </c>
    </row>
    <row r="319" spans="1:6">
      <c r="A319" t="s">
        <v>226</v>
      </c>
      <c r="B319" t="s">
        <v>227</v>
      </c>
      <c r="C319" t="s">
        <v>982</v>
      </c>
      <c r="D319" t="s">
        <v>7</v>
      </c>
      <c r="E319" t="s">
        <v>983</v>
      </c>
      <c r="F319">
        <v>61778659919.990799</v>
      </c>
    </row>
    <row r="320" spans="1:6">
      <c r="A320" t="s">
        <v>226</v>
      </c>
      <c r="B320" t="s">
        <v>227</v>
      </c>
      <c r="C320" t="s">
        <v>982</v>
      </c>
      <c r="D320" t="s">
        <v>7</v>
      </c>
      <c r="E320" t="s">
        <v>984</v>
      </c>
      <c r="F320">
        <v>85371478598.805099</v>
      </c>
    </row>
    <row r="321" spans="1:6">
      <c r="A321" t="s">
        <v>226</v>
      </c>
      <c r="B321" t="s">
        <v>227</v>
      </c>
      <c r="C321" t="s">
        <v>982</v>
      </c>
      <c r="D321" t="s">
        <v>7</v>
      </c>
      <c r="E321" t="s">
        <v>985</v>
      </c>
      <c r="F321">
        <v>0.15429999999999999</v>
      </c>
    </row>
    <row r="322" spans="1:6">
      <c r="A322" t="s">
        <v>228</v>
      </c>
      <c r="B322" t="s">
        <v>229</v>
      </c>
      <c r="C322" t="s">
        <v>982</v>
      </c>
      <c r="D322" t="s">
        <v>13</v>
      </c>
      <c r="E322" t="s">
        <v>983</v>
      </c>
      <c r="F322">
        <v>31875005376.3288</v>
      </c>
    </row>
    <row r="323" spans="1:6">
      <c r="A323" t="s">
        <v>228</v>
      </c>
      <c r="B323" t="s">
        <v>229</v>
      </c>
      <c r="C323" t="s">
        <v>982</v>
      </c>
      <c r="D323" t="s">
        <v>13</v>
      </c>
      <c r="E323" t="s">
        <v>984</v>
      </c>
      <c r="F323">
        <v>41282406986.417397</v>
      </c>
    </row>
    <row r="324" spans="1:6">
      <c r="A324" t="s">
        <v>228</v>
      </c>
      <c r="B324" t="s">
        <v>229</v>
      </c>
      <c r="C324" t="s">
        <v>982</v>
      </c>
      <c r="D324" t="s">
        <v>13</v>
      </c>
      <c r="E324" t="s">
        <v>985</v>
      </c>
      <c r="F324">
        <v>7.5999999999999998E-2</v>
      </c>
    </row>
    <row r="325" spans="1:6">
      <c r="A325" t="s">
        <v>230</v>
      </c>
      <c r="B325" t="s">
        <v>231</v>
      </c>
      <c r="C325" t="s">
        <v>982</v>
      </c>
      <c r="D325" t="s">
        <v>13</v>
      </c>
      <c r="E325" t="s">
        <v>983</v>
      </c>
      <c r="F325">
        <v>3582093992.6118999</v>
      </c>
    </row>
    <row r="326" spans="1:6">
      <c r="A326" t="s">
        <v>230</v>
      </c>
      <c r="B326" t="s">
        <v>231</v>
      </c>
      <c r="C326" t="s">
        <v>982</v>
      </c>
      <c r="D326" t="s">
        <v>13</v>
      </c>
      <c r="E326" t="s">
        <v>984</v>
      </c>
      <c r="F326">
        <v>10255560481.1775</v>
      </c>
    </row>
    <row r="327" spans="1:6">
      <c r="A327" t="s">
        <v>230</v>
      </c>
      <c r="B327" t="s">
        <v>231</v>
      </c>
      <c r="C327" t="s">
        <v>982</v>
      </c>
      <c r="D327" t="s">
        <v>13</v>
      </c>
      <c r="E327" t="s">
        <v>985</v>
      </c>
      <c r="F327">
        <v>0.1227</v>
      </c>
    </row>
    <row r="328" spans="1:6">
      <c r="A328" t="s">
        <v>232</v>
      </c>
      <c r="B328" t="s">
        <v>233</v>
      </c>
      <c r="C328" t="s">
        <v>982</v>
      </c>
      <c r="D328" t="s">
        <v>81</v>
      </c>
      <c r="E328" t="s">
        <v>983</v>
      </c>
      <c r="F328">
        <v>48642163323.582603</v>
      </c>
    </row>
    <row r="329" spans="1:6">
      <c r="A329" t="s">
        <v>232</v>
      </c>
      <c r="B329" t="s">
        <v>233</v>
      </c>
      <c r="C329" t="s">
        <v>982</v>
      </c>
      <c r="D329" t="s">
        <v>81</v>
      </c>
      <c r="E329" t="s">
        <v>984</v>
      </c>
      <c r="F329">
        <v>43649154116.579002</v>
      </c>
    </row>
    <row r="330" spans="1:6">
      <c r="A330" t="s">
        <v>232</v>
      </c>
      <c r="B330" t="s">
        <v>233</v>
      </c>
      <c r="C330" t="s">
        <v>982</v>
      </c>
      <c r="D330" t="s">
        <v>81</v>
      </c>
      <c r="E330" t="s">
        <v>985</v>
      </c>
      <c r="F330">
        <v>2.1499999999999998E-2</v>
      </c>
    </row>
    <row r="331" spans="1:6">
      <c r="A331" t="s">
        <v>234</v>
      </c>
      <c r="B331" t="s">
        <v>235</v>
      </c>
      <c r="C331" t="s">
        <v>982</v>
      </c>
      <c r="D331" t="s">
        <v>7</v>
      </c>
      <c r="E331" t="s">
        <v>983</v>
      </c>
      <c r="F331">
        <v>5788141778.6641998</v>
      </c>
    </row>
    <row r="332" spans="1:6">
      <c r="A332" t="s">
        <v>234</v>
      </c>
      <c r="B332" t="s">
        <v>235</v>
      </c>
      <c r="C332" t="s">
        <v>982</v>
      </c>
      <c r="D332" t="s">
        <v>7</v>
      </c>
      <c r="E332" t="s">
        <v>984</v>
      </c>
      <c r="F332">
        <v>35353507254.122398</v>
      </c>
    </row>
    <row r="333" spans="1:6">
      <c r="A333" t="s">
        <v>234</v>
      </c>
      <c r="B333" t="s">
        <v>235</v>
      </c>
      <c r="C333" t="s">
        <v>982</v>
      </c>
      <c r="D333" t="s">
        <v>7</v>
      </c>
      <c r="E333" t="s">
        <v>985</v>
      </c>
      <c r="F333">
        <v>0.2747</v>
      </c>
    </row>
    <row r="334" spans="1:6">
      <c r="A334" t="s">
        <v>236</v>
      </c>
      <c r="B334" t="s">
        <v>237</v>
      </c>
      <c r="C334" t="s">
        <v>982</v>
      </c>
      <c r="D334" t="s">
        <v>7</v>
      </c>
      <c r="E334" t="s">
        <v>983</v>
      </c>
      <c r="F334">
        <v>2644493309.0286999</v>
      </c>
    </row>
    <row r="335" spans="1:6">
      <c r="A335" t="s">
        <v>236</v>
      </c>
      <c r="B335" t="s">
        <v>237</v>
      </c>
      <c r="C335" t="s">
        <v>982</v>
      </c>
      <c r="D335" t="s">
        <v>7</v>
      </c>
      <c r="E335" t="s">
        <v>984</v>
      </c>
      <c r="F335">
        <v>10431154367.897699</v>
      </c>
    </row>
    <row r="336" spans="1:6">
      <c r="A336" t="s">
        <v>236</v>
      </c>
      <c r="B336" t="s">
        <v>237</v>
      </c>
      <c r="C336" t="s">
        <v>982</v>
      </c>
      <c r="D336" t="s">
        <v>7</v>
      </c>
      <c r="E336" t="s">
        <v>985</v>
      </c>
      <c r="F336">
        <v>0.1726</v>
      </c>
    </row>
    <row r="337" spans="1:6">
      <c r="A337" t="s">
        <v>238</v>
      </c>
      <c r="B337" t="s">
        <v>239</v>
      </c>
      <c r="C337" t="s">
        <v>982</v>
      </c>
      <c r="D337" t="s">
        <v>40</v>
      </c>
      <c r="E337" t="s">
        <v>983</v>
      </c>
      <c r="F337">
        <v>7873445009.9373999</v>
      </c>
    </row>
    <row r="338" spans="1:6">
      <c r="A338" t="s">
        <v>238</v>
      </c>
      <c r="B338" t="s">
        <v>239</v>
      </c>
      <c r="C338" t="s">
        <v>982</v>
      </c>
      <c r="D338" t="s">
        <v>40</v>
      </c>
      <c r="E338" t="s">
        <v>984</v>
      </c>
      <c r="F338">
        <v>18159060388.8368</v>
      </c>
    </row>
    <row r="339" spans="1:6">
      <c r="A339" t="s">
        <v>238</v>
      </c>
      <c r="B339" t="s">
        <v>239</v>
      </c>
      <c r="C339" t="s">
        <v>982</v>
      </c>
      <c r="D339" t="s">
        <v>40</v>
      </c>
      <c r="E339" t="s">
        <v>985</v>
      </c>
      <c r="F339">
        <v>7.2099999999999997E-2</v>
      </c>
    </row>
    <row r="340" spans="1:6">
      <c r="A340" t="s">
        <v>240</v>
      </c>
      <c r="B340" t="s">
        <v>241</v>
      </c>
      <c r="C340" t="s">
        <v>982</v>
      </c>
      <c r="D340" t="s">
        <v>31</v>
      </c>
      <c r="E340" t="s">
        <v>983</v>
      </c>
      <c r="F340">
        <v>87203436681.224396</v>
      </c>
    </row>
    <row r="341" spans="1:6">
      <c r="A341" t="s">
        <v>240</v>
      </c>
      <c r="B341" t="s">
        <v>241</v>
      </c>
      <c r="C341" t="s">
        <v>982</v>
      </c>
      <c r="D341" t="s">
        <v>31</v>
      </c>
      <c r="E341" t="s">
        <v>984</v>
      </c>
      <c r="F341">
        <v>160610151027.84399</v>
      </c>
    </row>
    <row r="342" spans="1:6">
      <c r="A342" t="s">
        <v>240</v>
      </c>
      <c r="B342" t="s">
        <v>241</v>
      </c>
      <c r="C342" t="s">
        <v>982</v>
      </c>
      <c r="D342" t="s">
        <v>31</v>
      </c>
      <c r="E342" t="s">
        <v>985</v>
      </c>
      <c r="F342">
        <v>7.3499999999999996E-2</v>
      </c>
    </row>
    <row r="343" spans="1:6">
      <c r="A343" t="s">
        <v>242</v>
      </c>
      <c r="B343" t="s">
        <v>243</v>
      </c>
      <c r="C343" t="s">
        <v>982</v>
      </c>
      <c r="D343" t="s">
        <v>92</v>
      </c>
      <c r="E343" t="s">
        <v>983</v>
      </c>
      <c r="F343">
        <v>276123426656.70203</v>
      </c>
    </row>
    <row r="344" spans="1:6">
      <c r="A344" t="s">
        <v>242</v>
      </c>
      <c r="B344" t="s">
        <v>243</v>
      </c>
      <c r="C344" t="s">
        <v>982</v>
      </c>
      <c r="D344" t="s">
        <v>92</v>
      </c>
      <c r="E344" t="s">
        <v>984</v>
      </c>
      <c r="F344">
        <v>220029465407.73801</v>
      </c>
    </row>
    <row r="345" spans="1:6">
      <c r="A345" t="s">
        <v>242</v>
      </c>
      <c r="B345" t="s">
        <v>243</v>
      </c>
      <c r="C345" t="s">
        <v>982</v>
      </c>
      <c r="D345" t="s">
        <v>92</v>
      </c>
      <c r="E345" t="s">
        <v>985</v>
      </c>
      <c r="F345">
        <v>1.72E-2</v>
      </c>
    </row>
    <row r="346" spans="1:6">
      <c r="A346" t="s">
        <v>244</v>
      </c>
      <c r="B346" t="s">
        <v>245</v>
      </c>
      <c r="C346" t="s">
        <v>982</v>
      </c>
      <c r="D346" t="s">
        <v>43</v>
      </c>
      <c r="E346" t="s">
        <v>983</v>
      </c>
      <c r="F346">
        <v>55696655348.6567</v>
      </c>
    </row>
    <row r="347" spans="1:6">
      <c r="A347" t="s">
        <v>244</v>
      </c>
      <c r="B347" t="s">
        <v>245</v>
      </c>
      <c r="C347" t="s">
        <v>982</v>
      </c>
      <c r="D347" t="s">
        <v>43</v>
      </c>
      <c r="E347" t="s">
        <v>984</v>
      </c>
      <c r="F347">
        <v>75133747864.428101</v>
      </c>
    </row>
    <row r="348" spans="1:6">
      <c r="A348" t="s">
        <v>244</v>
      </c>
      <c r="B348" t="s">
        <v>245</v>
      </c>
      <c r="C348" t="s">
        <v>982</v>
      </c>
      <c r="D348" t="s">
        <v>43</v>
      </c>
      <c r="E348" t="s">
        <v>985</v>
      </c>
      <c r="F348">
        <v>5.0299999999999997E-2</v>
      </c>
    </row>
    <row r="349" spans="1:6">
      <c r="A349" t="s">
        <v>246</v>
      </c>
      <c r="B349" t="s">
        <v>247</v>
      </c>
      <c r="C349" t="s">
        <v>982</v>
      </c>
      <c r="D349" t="s">
        <v>13</v>
      </c>
      <c r="E349" t="s">
        <v>983</v>
      </c>
      <c r="F349">
        <v>53096516403.487701</v>
      </c>
    </row>
    <row r="350" spans="1:6">
      <c r="A350" t="s">
        <v>246</v>
      </c>
      <c r="B350" t="s">
        <v>247</v>
      </c>
      <c r="C350" t="s">
        <v>982</v>
      </c>
      <c r="D350" t="s">
        <v>13</v>
      </c>
      <c r="E350" t="s">
        <v>984</v>
      </c>
      <c r="F350">
        <v>66244094349.966103</v>
      </c>
    </row>
    <row r="351" spans="1:6">
      <c r="A351" t="s">
        <v>246</v>
      </c>
      <c r="B351" t="s">
        <v>247</v>
      </c>
      <c r="C351" t="s">
        <v>982</v>
      </c>
      <c r="D351" t="s">
        <v>13</v>
      </c>
      <c r="E351" t="s">
        <v>985</v>
      </c>
      <c r="F351">
        <v>7.0999999999999994E-2</v>
      </c>
    </row>
    <row r="352" spans="1:6">
      <c r="A352" t="s">
        <v>248</v>
      </c>
      <c r="B352" t="s">
        <v>249</v>
      </c>
      <c r="C352" t="s">
        <v>982</v>
      </c>
      <c r="D352" t="s">
        <v>10</v>
      </c>
      <c r="E352" t="s">
        <v>983</v>
      </c>
      <c r="F352">
        <v>49104383293.012901</v>
      </c>
    </row>
    <row r="353" spans="1:6">
      <c r="A353" t="s">
        <v>248</v>
      </c>
      <c r="B353" t="s">
        <v>249</v>
      </c>
      <c r="C353" t="s">
        <v>982</v>
      </c>
      <c r="D353" t="s">
        <v>10</v>
      </c>
      <c r="E353" t="s">
        <v>984</v>
      </c>
      <c r="F353">
        <v>72851629919.053299</v>
      </c>
    </row>
    <row r="354" spans="1:6">
      <c r="A354" t="s">
        <v>248</v>
      </c>
      <c r="B354" t="s">
        <v>249</v>
      </c>
      <c r="C354" t="s">
        <v>982</v>
      </c>
      <c r="D354" t="s">
        <v>10</v>
      </c>
      <c r="E354" t="s">
        <v>985</v>
      </c>
      <c r="F354">
        <v>5.6000000000000001E-2</v>
      </c>
    </row>
    <row r="355" spans="1:6">
      <c r="A355" t="s">
        <v>250</v>
      </c>
      <c r="B355" t="s">
        <v>251</v>
      </c>
      <c r="C355" t="s">
        <v>982</v>
      </c>
      <c r="D355" t="s">
        <v>13</v>
      </c>
      <c r="E355" t="s">
        <v>983</v>
      </c>
      <c r="F355">
        <v>22396310928.733898</v>
      </c>
    </row>
    <row r="356" spans="1:6">
      <c r="A356" t="s">
        <v>250</v>
      </c>
      <c r="B356" t="s">
        <v>251</v>
      </c>
      <c r="C356" t="s">
        <v>982</v>
      </c>
      <c r="D356" t="s">
        <v>13</v>
      </c>
      <c r="E356" t="s">
        <v>984</v>
      </c>
      <c r="F356">
        <v>34526551758.854401</v>
      </c>
    </row>
    <row r="357" spans="1:6">
      <c r="A357" t="s">
        <v>250</v>
      </c>
      <c r="B357" t="s">
        <v>251</v>
      </c>
      <c r="C357" t="s">
        <v>982</v>
      </c>
      <c r="D357" t="s">
        <v>13</v>
      </c>
      <c r="E357" t="s">
        <v>985</v>
      </c>
      <c r="F357">
        <v>9.3700000000000006E-2</v>
      </c>
    </row>
    <row r="358" spans="1:6">
      <c r="A358" t="s">
        <v>252</v>
      </c>
      <c r="B358" t="s">
        <v>253</v>
      </c>
      <c r="C358" t="s">
        <v>982</v>
      </c>
      <c r="D358" t="s">
        <v>52</v>
      </c>
      <c r="E358" t="s">
        <v>983</v>
      </c>
      <c r="F358">
        <v>12052041765.7164</v>
      </c>
    </row>
    <row r="359" spans="1:6">
      <c r="A359" t="s">
        <v>252</v>
      </c>
      <c r="B359" t="s">
        <v>253</v>
      </c>
      <c r="C359" t="s">
        <v>982</v>
      </c>
      <c r="D359" t="s">
        <v>52</v>
      </c>
      <c r="E359" t="s">
        <v>984</v>
      </c>
      <c r="F359">
        <v>19666973859.626801</v>
      </c>
    </row>
    <row r="360" spans="1:6">
      <c r="A360" t="s">
        <v>252</v>
      </c>
      <c r="B360" t="s">
        <v>253</v>
      </c>
      <c r="C360" t="s">
        <v>982</v>
      </c>
      <c r="D360" t="s">
        <v>52</v>
      </c>
      <c r="E360" t="s">
        <v>985</v>
      </c>
      <c r="F360">
        <v>0.2009</v>
      </c>
    </row>
    <row r="361" spans="1:6">
      <c r="A361" t="s">
        <v>254</v>
      </c>
      <c r="B361" t="s">
        <v>255</v>
      </c>
      <c r="C361" t="s">
        <v>982</v>
      </c>
      <c r="D361" t="s">
        <v>40</v>
      </c>
      <c r="E361" t="s">
        <v>983</v>
      </c>
      <c r="F361">
        <v>14064875661.125</v>
      </c>
    </row>
    <row r="362" spans="1:6">
      <c r="A362" t="s">
        <v>254</v>
      </c>
      <c r="B362" t="s">
        <v>255</v>
      </c>
      <c r="C362" t="s">
        <v>982</v>
      </c>
      <c r="D362" t="s">
        <v>40</v>
      </c>
      <c r="E362" t="s">
        <v>984</v>
      </c>
      <c r="F362">
        <v>30726484258.057098</v>
      </c>
    </row>
    <row r="363" spans="1:6">
      <c r="A363" t="s">
        <v>254</v>
      </c>
      <c r="B363" t="s">
        <v>255</v>
      </c>
      <c r="C363" t="s">
        <v>982</v>
      </c>
      <c r="D363" t="s">
        <v>40</v>
      </c>
      <c r="E363" t="s">
        <v>985</v>
      </c>
      <c r="F363">
        <v>9.7500000000000003E-2</v>
      </c>
    </row>
    <row r="364" spans="1:6">
      <c r="A364" t="s">
        <v>256</v>
      </c>
      <c r="B364" t="s">
        <v>257</v>
      </c>
      <c r="C364" t="s">
        <v>982</v>
      </c>
      <c r="D364" t="s">
        <v>18</v>
      </c>
      <c r="E364" t="s">
        <v>983</v>
      </c>
      <c r="F364">
        <v>9794623079.6054993</v>
      </c>
    </row>
    <row r="365" spans="1:6">
      <c r="A365" t="s">
        <v>256</v>
      </c>
      <c r="B365" t="s">
        <v>257</v>
      </c>
      <c r="C365" t="s">
        <v>982</v>
      </c>
      <c r="D365" t="s">
        <v>18</v>
      </c>
      <c r="E365" t="s">
        <v>984</v>
      </c>
      <c r="F365">
        <v>13496072691.8535</v>
      </c>
    </row>
    <row r="366" spans="1:6">
      <c r="A366" t="s">
        <v>256</v>
      </c>
      <c r="B366" t="s">
        <v>257</v>
      </c>
      <c r="C366" t="s">
        <v>982</v>
      </c>
      <c r="D366" t="s">
        <v>18</v>
      </c>
      <c r="E366" t="s">
        <v>985</v>
      </c>
      <c r="F366">
        <v>8.6400000000000005E-2</v>
      </c>
    </row>
    <row r="367" spans="1:6">
      <c r="A367" t="s">
        <v>258</v>
      </c>
      <c r="B367" t="s">
        <v>259</v>
      </c>
      <c r="C367" t="s">
        <v>982</v>
      </c>
      <c r="D367" t="s">
        <v>40</v>
      </c>
      <c r="E367" t="s">
        <v>983</v>
      </c>
      <c r="F367">
        <v>11959734140.323601</v>
      </c>
    </row>
    <row r="368" spans="1:6">
      <c r="A368" t="s">
        <v>258</v>
      </c>
      <c r="B368" t="s">
        <v>259</v>
      </c>
      <c r="C368" t="s">
        <v>982</v>
      </c>
      <c r="D368" t="s">
        <v>40</v>
      </c>
      <c r="E368" t="s">
        <v>984</v>
      </c>
      <c r="F368">
        <v>12385777397.947599</v>
      </c>
    </row>
    <row r="369" spans="1:6">
      <c r="A369" t="s">
        <v>258</v>
      </c>
      <c r="B369" t="s">
        <v>259</v>
      </c>
      <c r="C369" t="s">
        <v>982</v>
      </c>
      <c r="D369" t="s">
        <v>40</v>
      </c>
      <c r="E369" t="s">
        <v>985</v>
      </c>
      <c r="F369">
        <v>7.6100000000000001E-2</v>
      </c>
    </row>
    <row r="370" spans="1:6">
      <c r="A370" t="s">
        <v>260</v>
      </c>
      <c r="B370" t="s">
        <v>261</v>
      </c>
      <c r="C370" t="s">
        <v>982</v>
      </c>
      <c r="D370" t="s">
        <v>13</v>
      </c>
      <c r="E370" t="s">
        <v>983</v>
      </c>
      <c r="F370">
        <v>39320397991.0187</v>
      </c>
    </row>
    <row r="371" spans="1:6">
      <c r="A371" t="s">
        <v>260</v>
      </c>
      <c r="B371" t="s">
        <v>261</v>
      </c>
      <c r="C371" t="s">
        <v>982</v>
      </c>
      <c r="D371" t="s">
        <v>13</v>
      </c>
      <c r="E371" t="s">
        <v>984</v>
      </c>
      <c r="F371">
        <v>75629710745.339996</v>
      </c>
    </row>
    <row r="372" spans="1:6">
      <c r="A372" t="s">
        <v>260</v>
      </c>
      <c r="B372" t="s">
        <v>261</v>
      </c>
      <c r="C372" t="s">
        <v>982</v>
      </c>
      <c r="D372" t="s">
        <v>13</v>
      </c>
      <c r="E372" t="s">
        <v>985</v>
      </c>
      <c r="F372">
        <v>6.9500000000000006E-2</v>
      </c>
    </row>
    <row r="373" spans="1:6">
      <c r="A373" t="s">
        <v>262</v>
      </c>
      <c r="B373" t="s">
        <v>263</v>
      </c>
      <c r="C373" t="s">
        <v>982</v>
      </c>
      <c r="D373" t="s">
        <v>40</v>
      </c>
      <c r="E373" t="s">
        <v>983</v>
      </c>
      <c r="F373">
        <v>76895288939.923599</v>
      </c>
    </row>
    <row r="374" spans="1:6">
      <c r="A374" t="s">
        <v>262</v>
      </c>
      <c r="B374" t="s">
        <v>263</v>
      </c>
      <c r="C374" t="s">
        <v>982</v>
      </c>
      <c r="D374" t="s">
        <v>40</v>
      </c>
      <c r="E374" t="s">
        <v>984</v>
      </c>
      <c r="F374">
        <v>186405784705.056</v>
      </c>
    </row>
    <row r="375" spans="1:6">
      <c r="A375" t="s">
        <v>262</v>
      </c>
      <c r="B375" t="s">
        <v>263</v>
      </c>
      <c r="C375" t="s">
        <v>982</v>
      </c>
      <c r="D375" t="s">
        <v>40</v>
      </c>
      <c r="E375" t="s">
        <v>985</v>
      </c>
      <c r="F375">
        <v>0.12130000000000001</v>
      </c>
    </row>
    <row r="376" spans="1:6">
      <c r="A376" t="s">
        <v>264</v>
      </c>
      <c r="B376" t="s">
        <v>265</v>
      </c>
      <c r="C376" t="s">
        <v>982</v>
      </c>
      <c r="D376" t="s">
        <v>40</v>
      </c>
      <c r="E376" t="s">
        <v>983</v>
      </c>
      <c r="F376">
        <v>14242654106.003901</v>
      </c>
    </row>
    <row r="377" spans="1:6">
      <c r="A377" t="s">
        <v>264</v>
      </c>
      <c r="B377" t="s">
        <v>265</v>
      </c>
      <c r="C377" t="s">
        <v>982</v>
      </c>
      <c r="D377" t="s">
        <v>40</v>
      </c>
      <c r="E377" t="s">
        <v>984</v>
      </c>
      <c r="F377">
        <v>19048536621.741402</v>
      </c>
    </row>
    <row r="378" spans="1:6">
      <c r="A378" t="s">
        <v>264</v>
      </c>
      <c r="B378" t="s">
        <v>265</v>
      </c>
      <c r="C378" t="s">
        <v>982</v>
      </c>
      <c r="D378" t="s">
        <v>40</v>
      </c>
      <c r="E378" t="s">
        <v>985</v>
      </c>
      <c r="F378">
        <v>9.4700000000000006E-2</v>
      </c>
    </row>
    <row r="379" spans="1:6">
      <c r="A379" t="s">
        <v>266</v>
      </c>
      <c r="B379" t="s">
        <v>267</v>
      </c>
      <c r="C379" t="s">
        <v>982</v>
      </c>
      <c r="D379" t="s">
        <v>40</v>
      </c>
      <c r="E379" t="s">
        <v>983</v>
      </c>
      <c r="F379">
        <v>8073780907.6962004</v>
      </c>
    </row>
    <row r="380" spans="1:6">
      <c r="A380" t="s">
        <v>266</v>
      </c>
      <c r="B380" t="s">
        <v>267</v>
      </c>
      <c r="C380" t="s">
        <v>982</v>
      </c>
      <c r="D380" t="s">
        <v>40</v>
      </c>
      <c r="E380" t="s">
        <v>984</v>
      </c>
      <c r="F380">
        <v>22486065631.4874</v>
      </c>
    </row>
    <row r="381" spans="1:6">
      <c r="A381" t="s">
        <v>266</v>
      </c>
      <c r="B381" t="s">
        <v>267</v>
      </c>
      <c r="C381" t="s">
        <v>982</v>
      </c>
      <c r="D381" t="s">
        <v>40</v>
      </c>
      <c r="E381" t="s">
        <v>985</v>
      </c>
      <c r="F381">
        <v>0.2024</v>
      </c>
    </row>
    <row r="382" spans="1:6">
      <c r="A382" t="s">
        <v>268</v>
      </c>
      <c r="B382" t="s">
        <v>269</v>
      </c>
      <c r="C382" t="s">
        <v>982</v>
      </c>
      <c r="D382" t="s">
        <v>40</v>
      </c>
      <c r="E382" t="s">
        <v>983</v>
      </c>
      <c r="F382">
        <v>15054461645.600599</v>
      </c>
    </row>
    <row r="383" spans="1:6">
      <c r="A383" t="s">
        <v>268</v>
      </c>
      <c r="B383" t="s">
        <v>269</v>
      </c>
      <c r="C383" t="s">
        <v>982</v>
      </c>
      <c r="D383" t="s">
        <v>40</v>
      </c>
      <c r="E383" t="s">
        <v>984</v>
      </c>
      <c r="F383">
        <v>38616954174.348999</v>
      </c>
    </row>
    <row r="384" spans="1:6">
      <c r="A384" t="s">
        <v>268</v>
      </c>
      <c r="B384" t="s">
        <v>269</v>
      </c>
      <c r="C384" t="s">
        <v>982</v>
      </c>
      <c r="D384" t="s">
        <v>40</v>
      </c>
      <c r="E384" t="s">
        <v>985</v>
      </c>
      <c r="F384">
        <v>4.6899999999999997E-2</v>
      </c>
    </row>
    <row r="385" spans="1:6">
      <c r="A385" t="s">
        <v>270</v>
      </c>
      <c r="B385" t="s">
        <v>271</v>
      </c>
      <c r="C385" t="s">
        <v>982</v>
      </c>
      <c r="D385" t="s">
        <v>13</v>
      </c>
      <c r="E385" t="s">
        <v>983</v>
      </c>
      <c r="F385">
        <v>1791138422.0288999</v>
      </c>
    </row>
    <row r="386" spans="1:6">
      <c r="A386" t="s">
        <v>270</v>
      </c>
      <c r="B386" t="s">
        <v>271</v>
      </c>
      <c r="C386" t="s">
        <v>982</v>
      </c>
      <c r="D386" t="s">
        <v>13</v>
      </c>
      <c r="E386" t="s">
        <v>984</v>
      </c>
      <c r="F386">
        <v>5700904194.5614004</v>
      </c>
    </row>
    <row r="387" spans="1:6">
      <c r="A387" t="s">
        <v>270</v>
      </c>
      <c r="B387" t="s">
        <v>271</v>
      </c>
      <c r="C387" t="s">
        <v>982</v>
      </c>
      <c r="D387" t="s">
        <v>13</v>
      </c>
      <c r="E387" t="s">
        <v>985</v>
      </c>
      <c r="F387">
        <v>0.17660000000000001</v>
      </c>
    </row>
    <row r="388" spans="1:6">
      <c r="A388" t="s">
        <v>272</v>
      </c>
      <c r="B388" t="s">
        <v>273</v>
      </c>
      <c r="C388" t="s">
        <v>982</v>
      </c>
      <c r="D388" t="s">
        <v>92</v>
      </c>
      <c r="E388" t="s">
        <v>983</v>
      </c>
      <c r="F388">
        <v>7189416070.3430004</v>
      </c>
    </row>
    <row r="389" spans="1:6">
      <c r="A389" t="s">
        <v>272</v>
      </c>
      <c r="B389" t="s">
        <v>273</v>
      </c>
      <c r="C389" t="s">
        <v>982</v>
      </c>
      <c r="D389" t="s">
        <v>92</v>
      </c>
      <c r="E389" t="s">
        <v>984</v>
      </c>
      <c r="F389">
        <v>5356954354.8495998</v>
      </c>
    </row>
    <row r="390" spans="1:6">
      <c r="A390" t="s">
        <v>272</v>
      </c>
      <c r="B390" t="s">
        <v>273</v>
      </c>
      <c r="C390" t="s">
        <v>982</v>
      </c>
      <c r="D390" t="s">
        <v>92</v>
      </c>
      <c r="E390" t="s">
        <v>985</v>
      </c>
      <c r="F390">
        <v>3.4599999999999999E-2</v>
      </c>
    </row>
    <row r="391" spans="1:6">
      <c r="A391" t="s">
        <v>274</v>
      </c>
      <c r="B391" t="s">
        <v>275</v>
      </c>
      <c r="C391" t="s">
        <v>982</v>
      </c>
      <c r="D391" t="s">
        <v>13</v>
      </c>
      <c r="E391" t="s">
        <v>983</v>
      </c>
      <c r="F391">
        <v>8456755273.5169001</v>
      </c>
    </row>
    <row r="392" spans="1:6">
      <c r="A392" t="s">
        <v>274</v>
      </c>
      <c r="B392" t="s">
        <v>275</v>
      </c>
      <c r="C392" t="s">
        <v>982</v>
      </c>
      <c r="D392" t="s">
        <v>13</v>
      </c>
      <c r="E392" t="s">
        <v>984</v>
      </c>
      <c r="F392">
        <v>12649477737.7712</v>
      </c>
    </row>
    <row r="393" spans="1:6">
      <c r="A393" t="s">
        <v>274</v>
      </c>
      <c r="B393" t="s">
        <v>275</v>
      </c>
      <c r="C393" t="s">
        <v>982</v>
      </c>
      <c r="D393" t="s">
        <v>13</v>
      </c>
      <c r="E393" t="s">
        <v>985</v>
      </c>
      <c r="F393">
        <v>9.7100000000000006E-2</v>
      </c>
    </row>
    <row r="394" spans="1:6">
      <c r="A394" t="s">
        <v>276</v>
      </c>
      <c r="B394" t="s">
        <v>277</v>
      </c>
      <c r="C394" t="s">
        <v>982</v>
      </c>
      <c r="D394" t="s">
        <v>10</v>
      </c>
      <c r="E394" t="s">
        <v>983</v>
      </c>
      <c r="F394">
        <v>64121553947.609398</v>
      </c>
    </row>
    <row r="395" spans="1:6">
      <c r="A395" t="s">
        <v>276</v>
      </c>
      <c r="B395" t="s">
        <v>277</v>
      </c>
      <c r="C395" t="s">
        <v>982</v>
      </c>
      <c r="D395" t="s">
        <v>10</v>
      </c>
      <c r="E395" t="s">
        <v>984</v>
      </c>
      <c r="F395">
        <v>87243233094.620804</v>
      </c>
    </row>
    <row r="396" spans="1:6">
      <c r="A396" t="s">
        <v>276</v>
      </c>
      <c r="B396" t="s">
        <v>277</v>
      </c>
      <c r="C396" t="s">
        <v>982</v>
      </c>
      <c r="D396" t="s">
        <v>10</v>
      </c>
      <c r="E396" t="s">
        <v>985</v>
      </c>
      <c r="F396">
        <v>6.0600000000000001E-2</v>
      </c>
    </row>
    <row r="397" spans="1:6">
      <c r="A397" t="s">
        <v>278</v>
      </c>
      <c r="B397" t="s">
        <v>279</v>
      </c>
      <c r="C397" t="s">
        <v>982</v>
      </c>
      <c r="D397" t="s">
        <v>31</v>
      </c>
      <c r="E397" t="s">
        <v>983</v>
      </c>
      <c r="F397">
        <v>8266702965.4871998</v>
      </c>
    </row>
    <row r="398" spans="1:6">
      <c r="A398" t="s">
        <v>278</v>
      </c>
      <c r="B398" t="s">
        <v>279</v>
      </c>
      <c r="C398" t="s">
        <v>982</v>
      </c>
      <c r="D398" t="s">
        <v>31</v>
      </c>
      <c r="E398" t="s">
        <v>984</v>
      </c>
      <c r="F398">
        <v>21170539542.184502</v>
      </c>
    </row>
    <row r="399" spans="1:6">
      <c r="A399" t="s">
        <v>278</v>
      </c>
      <c r="B399" t="s">
        <v>279</v>
      </c>
      <c r="C399" t="s">
        <v>982</v>
      </c>
      <c r="D399" t="s">
        <v>31</v>
      </c>
      <c r="E399" t="s">
        <v>985</v>
      </c>
      <c r="F399">
        <v>0.1071</v>
      </c>
    </row>
    <row r="400" spans="1:6">
      <c r="A400" t="s">
        <v>280</v>
      </c>
      <c r="B400" t="s">
        <v>281</v>
      </c>
      <c r="C400" t="s">
        <v>982</v>
      </c>
      <c r="D400" t="s">
        <v>40</v>
      </c>
      <c r="E400" t="s">
        <v>983</v>
      </c>
      <c r="F400">
        <v>5277403424.7072001</v>
      </c>
    </row>
    <row r="401" spans="1:6">
      <c r="A401" t="s">
        <v>280</v>
      </c>
      <c r="B401" t="s">
        <v>281</v>
      </c>
      <c r="C401" t="s">
        <v>982</v>
      </c>
      <c r="D401" t="s">
        <v>40</v>
      </c>
      <c r="E401" t="s">
        <v>984</v>
      </c>
      <c r="F401">
        <v>9799786779.3987999</v>
      </c>
    </row>
    <row r="402" spans="1:6">
      <c r="A402" t="s">
        <v>280</v>
      </c>
      <c r="B402" t="s">
        <v>281</v>
      </c>
      <c r="C402" t="s">
        <v>982</v>
      </c>
      <c r="D402" t="s">
        <v>40</v>
      </c>
      <c r="E402" t="s">
        <v>985</v>
      </c>
      <c r="F402">
        <v>9.2799999999999994E-2</v>
      </c>
    </row>
    <row r="403" spans="1:6">
      <c r="A403" t="s">
        <v>282</v>
      </c>
      <c r="B403" t="s">
        <v>283</v>
      </c>
      <c r="C403" t="s">
        <v>982</v>
      </c>
      <c r="D403" t="s">
        <v>43</v>
      </c>
      <c r="E403" t="s">
        <v>983</v>
      </c>
      <c r="F403">
        <v>25238218995.858601</v>
      </c>
    </row>
    <row r="404" spans="1:6">
      <c r="A404" t="s">
        <v>282</v>
      </c>
      <c r="B404" t="s">
        <v>283</v>
      </c>
      <c r="C404" t="s">
        <v>982</v>
      </c>
      <c r="D404" t="s">
        <v>43</v>
      </c>
      <c r="E404" t="s">
        <v>984</v>
      </c>
      <c r="F404">
        <v>29451531400.909801</v>
      </c>
    </row>
    <row r="405" spans="1:6">
      <c r="A405" t="s">
        <v>282</v>
      </c>
      <c r="B405" t="s">
        <v>283</v>
      </c>
      <c r="C405" t="s">
        <v>982</v>
      </c>
      <c r="D405" t="s">
        <v>43</v>
      </c>
      <c r="E405" t="s">
        <v>985</v>
      </c>
      <c r="F405">
        <v>4.7199999999999999E-2</v>
      </c>
    </row>
    <row r="406" spans="1:6">
      <c r="A406" t="s">
        <v>284</v>
      </c>
      <c r="B406" t="s">
        <v>285</v>
      </c>
      <c r="C406" t="s">
        <v>982</v>
      </c>
      <c r="D406" t="s">
        <v>43</v>
      </c>
      <c r="E406" t="s">
        <v>983</v>
      </c>
      <c r="F406">
        <v>120777144691.08501</v>
      </c>
    </row>
    <row r="407" spans="1:6">
      <c r="A407" t="s">
        <v>284</v>
      </c>
      <c r="B407" t="s">
        <v>285</v>
      </c>
      <c r="C407" t="s">
        <v>982</v>
      </c>
      <c r="D407" t="s">
        <v>43</v>
      </c>
      <c r="E407" t="s">
        <v>984</v>
      </c>
      <c r="F407">
        <v>111836501678.786</v>
      </c>
    </row>
    <row r="408" spans="1:6">
      <c r="A408" t="s">
        <v>284</v>
      </c>
      <c r="B408" t="s">
        <v>285</v>
      </c>
      <c r="C408" t="s">
        <v>982</v>
      </c>
      <c r="D408" t="s">
        <v>43</v>
      </c>
      <c r="E408" t="s">
        <v>985</v>
      </c>
      <c r="F408">
        <v>2.58E-2</v>
      </c>
    </row>
    <row r="409" spans="1:6">
      <c r="A409" t="s">
        <v>286</v>
      </c>
      <c r="B409" t="s">
        <v>287</v>
      </c>
      <c r="C409" t="s">
        <v>982</v>
      </c>
      <c r="D409" t="s">
        <v>18</v>
      </c>
      <c r="E409" t="s">
        <v>983</v>
      </c>
      <c r="F409">
        <v>18087717517.799099</v>
      </c>
    </row>
    <row r="410" spans="1:6">
      <c r="A410" t="s">
        <v>286</v>
      </c>
      <c r="B410" t="s">
        <v>287</v>
      </c>
      <c r="C410" t="s">
        <v>982</v>
      </c>
      <c r="D410" t="s">
        <v>18</v>
      </c>
      <c r="E410" t="s">
        <v>984</v>
      </c>
      <c r="F410">
        <v>24708521096.530602</v>
      </c>
    </row>
    <row r="411" spans="1:6">
      <c r="A411" t="s">
        <v>286</v>
      </c>
      <c r="B411" t="s">
        <v>287</v>
      </c>
      <c r="C411" t="s">
        <v>982</v>
      </c>
      <c r="D411" t="s">
        <v>18</v>
      </c>
      <c r="E411" t="s">
        <v>985</v>
      </c>
      <c r="F411">
        <v>5.7200000000000001E-2</v>
      </c>
    </row>
    <row r="412" spans="1:6">
      <c r="A412" t="s">
        <v>288</v>
      </c>
      <c r="B412" t="s">
        <v>289</v>
      </c>
      <c r="C412" t="s">
        <v>982</v>
      </c>
      <c r="D412" t="s">
        <v>92</v>
      </c>
      <c r="E412" t="s">
        <v>983</v>
      </c>
      <c r="F412">
        <v>56006882563.076202</v>
      </c>
    </row>
    <row r="413" spans="1:6">
      <c r="A413" t="s">
        <v>288</v>
      </c>
      <c r="B413" t="s">
        <v>289</v>
      </c>
      <c r="C413" t="s">
        <v>982</v>
      </c>
      <c r="D413" t="s">
        <v>92</v>
      </c>
      <c r="E413" t="s">
        <v>984</v>
      </c>
      <c r="F413">
        <v>33197736737.640499</v>
      </c>
    </row>
    <row r="414" spans="1:6">
      <c r="A414" t="s">
        <v>288</v>
      </c>
      <c r="B414" t="s">
        <v>289</v>
      </c>
      <c r="C414" t="s">
        <v>982</v>
      </c>
      <c r="D414" t="s">
        <v>92</v>
      </c>
      <c r="E414" t="s">
        <v>985</v>
      </c>
      <c r="F414">
        <v>2.23E-2</v>
      </c>
    </row>
    <row r="415" spans="1:6">
      <c r="A415" t="s">
        <v>290</v>
      </c>
      <c r="B415" t="s">
        <v>291</v>
      </c>
      <c r="C415" t="s">
        <v>982</v>
      </c>
      <c r="D415" t="s">
        <v>7</v>
      </c>
      <c r="E415" t="s">
        <v>983</v>
      </c>
      <c r="F415">
        <v>2817631160.9959002</v>
      </c>
    </row>
    <row r="416" spans="1:6">
      <c r="A416" t="s">
        <v>290</v>
      </c>
      <c r="B416" t="s">
        <v>291</v>
      </c>
      <c r="C416" t="s">
        <v>982</v>
      </c>
      <c r="D416" t="s">
        <v>7</v>
      </c>
      <c r="E416" t="s">
        <v>984</v>
      </c>
      <c r="F416">
        <v>16918122393.5509</v>
      </c>
    </row>
    <row r="417" spans="1:6">
      <c r="A417" t="s">
        <v>290</v>
      </c>
      <c r="B417" t="s">
        <v>291</v>
      </c>
      <c r="C417" t="s">
        <v>982</v>
      </c>
      <c r="D417" t="s">
        <v>7</v>
      </c>
      <c r="E417" t="s">
        <v>985</v>
      </c>
      <c r="F417">
        <v>0.3024</v>
      </c>
    </row>
    <row r="418" spans="1:6">
      <c r="A418" t="s">
        <v>292</v>
      </c>
      <c r="B418" t="s">
        <v>293</v>
      </c>
      <c r="C418" t="s">
        <v>982</v>
      </c>
      <c r="D418" t="s">
        <v>7</v>
      </c>
      <c r="E418" t="s">
        <v>983</v>
      </c>
      <c r="F418">
        <v>11408428221.2087</v>
      </c>
    </row>
    <row r="419" spans="1:6">
      <c r="A419" t="s">
        <v>292</v>
      </c>
      <c r="B419" t="s">
        <v>293</v>
      </c>
      <c r="C419" t="s">
        <v>982</v>
      </c>
      <c r="D419" t="s">
        <v>7</v>
      </c>
      <c r="E419" t="s">
        <v>984</v>
      </c>
      <c r="F419">
        <v>25107380691.216702</v>
      </c>
    </row>
    <row r="420" spans="1:6">
      <c r="A420" t="s">
        <v>292</v>
      </c>
      <c r="B420" t="s">
        <v>293</v>
      </c>
      <c r="C420" t="s">
        <v>982</v>
      </c>
      <c r="D420" t="s">
        <v>7</v>
      </c>
      <c r="E420" t="s">
        <v>985</v>
      </c>
      <c r="F420">
        <v>0.16400000000000001</v>
      </c>
    </row>
    <row r="421" spans="1:6">
      <c r="A421" t="s">
        <v>294</v>
      </c>
      <c r="B421" t="s">
        <v>295</v>
      </c>
      <c r="C421" t="s">
        <v>982</v>
      </c>
      <c r="D421" t="s">
        <v>10</v>
      </c>
      <c r="E421" t="s">
        <v>983</v>
      </c>
      <c r="F421">
        <v>18287857471.0051</v>
      </c>
    </row>
    <row r="422" spans="1:6">
      <c r="A422" t="s">
        <v>294</v>
      </c>
      <c r="B422" t="s">
        <v>295</v>
      </c>
      <c r="C422" t="s">
        <v>982</v>
      </c>
      <c r="D422" t="s">
        <v>10</v>
      </c>
      <c r="E422" t="s">
        <v>984</v>
      </c>
      <c r="F422">
        <v>42039468622.588402</v>
      </c>
    </row>
    <row r="423" spans="1:6">
      <c r="A423" t="s">
        <v>294</v>
      </c>
      <c r="B423" t="s">
        <v>295</v>
      </c>
      <c r="C423" t="s">
        <v>982</v>
      </c>
      <c r="D423" t="s">
        <v>10</v>
      </c>
      <c r="E423" t="s">
        <v>985</v>
      </c>
      <c r="F423">
        <v>8.0500000000000002E-2</v>
      </c>
    </row>
    <row r="424" spans="1:6">
      <c r="A424" t="s">
        <v>296</v>
      </c>
      <c r="B424" t="s">
        <v>297</v>
      </c>
      <c r="C424" t="s">
        <v>982</v>
      </c>
      <c r="D424" t="s">
        <v>43</v>
      </c>
      <c r="E424" t="s">
        <v>983</v>
      </c>
      <c r="F424">
        <v>39352864092.4403</v>
      </c>
    </row>
    <row r="425" spans="1:6">
      <c r="A425" t="s">
        <v>296</v>
      </c>
      <c r="B425" t="s">
        <v>297</v>
      </c>
      <c r="C425" t="s">
        <v>982</v>
      </c>
      <c r="D425" t="s">
        <v>43</v>
      </c>
      <c r="E425" t="s">
        <v>984</v>
      </c>
      <c r="F425">
        <v>45176497946.486</v>
      </c>
    </row>
    <row r="426" spans="1:6">
      <c r="A426" t="s">
        <v>296</v>
      </c>
      <c r="B426" t="s">
        <v>297</v>
      </c>
      <c r="C426" t="s">
        <v>982</v>
      </c>
      <c r="D426" t="s">
        <v>43</v>
      </c>
      <c r="E426" t="s">
        <v>985</v>
      </c>
      <c r="F426">
        <v>3.56E-2</v>
      </c>
    </row>
    <row r="427" spans="1:6">
      <c r="A427" t="s">
        <v>298</v>
      </c>
      <c r="B427" t="s">
        <v>299</v>
      </c>
      <c r="C427" t="s">
        <v>982</v>
      </c>
      <c r="D427" t="s">
        <v>13</v>
      </c>
      <c r="E427" t="s">
        <v>983</v>
      </c>
      <c r="F427">
        <v>4818421847.9864998</v>
      </c>
    </row>
    <row r="428" spans="1:6">
      <c r="A428" t="s">
        <v>298</v>
      </c>
      <c r="B428" t="s">
        <v>299</v>
      </c>
      <c r="C428" t="s">
        <v>982</v>
      </c>
      <c r="D428" t="s">
        <v>13</v>
      </c>
      <c r="E428" t="s">
        <v>984</v>
      </c>
      <c r="F428">
        <v>14095339787.504</v>
      </c>
    </row>
    <row r="429" spans="1:6">
      <c r="A429" t="s">
        <v>298</v>
      </c>
      <c r="B429" t="s">
        <v>299</v>
      </c>
      <c r="C429" t="s">
        <v>982</v>
      </c>
      <c r="D429" t="s">
        <v>13</v>
      </c>
      <c r="E429" t="s">
        <v>985</v>
      </c>
      <c r="F429">
        <v>9.3700000000000006E-2</v>
      </c>
    </row>
    <row r="430" spans="1:6">
      <c r="A430" t="s">
        <v>300</v>
      </c>
      <c r="B430" t="s">
        <v>301</v>
      </c>
      <c r="C430" t="s">
        <v>982</v>
      </c>
      <c r="D430" t="s">
        <v>43</v>
      </c>
      <c r="E430" t="s">
        <v>983</v>
      </c>
      <c r="F430">
        <v>57376042742.352097</v>
      </c>
    </row>
    <row r="431" spans="1:6">
      <c r="A431" t="s">
        <v>300</v>
      </c>
      <c r="B431" t="s">
        <v>301</v>
      </c>
      <c r="C431" t="s">
        <v>982</v>
      </c>
      <c r="D431" t="s">
        <v>43</v>
      </c>
      <c r="E431" t="s">
        <v>984</v>
      </c>
      <c r="F431">
        <v>44778212157.193802</v>
      </c>
    </row>
    <row r="432" spans="1:6">
      <c r="A432" t="s">
        <v>300</v>
      </c>
      <c r="B432" t="s">
        <v>301</v>
      </c>
      <c r="C432" t="s">
        <v>982</v>
      </c>
      <c r="D432" t="s">
        <v>43</v>
      </c>
      <c r="E432" t="s">
        <v>985</v>
      </c>
      <c r="F432">
        <v>3.32E-2</v>
      </c>
    </row>
    <row r="433" spans="1:6">
      <c r="A433" t="s">
        <v>302</v>
      </c>
      <c r="B433" t="s">
        <v>303</v>
      </c>
      <c r="C433" t="s">
        <v>982</v>
      </c>
      <c r="D433" t="s">
        <v>31</v>
      </c>
      <c r="E433" t="s">
        <v>983</v>
      </c>
      <c r="F433">
        <v>7472543899.6815004</v>
      </c>
    </row>
    <row r="434" spans="1:6">
      <c r="A434" t="s">
        <v>302</v>
      </c>
      <c r="B434" t="s">
        <v>303</v>
      </c>
      <c r="C434" t="s">
        <v>982</v>
      </c>
      <c r="D434" t="s">
        <v>31</v>
      </c>
      <c r="E434" t="s">
        <v>984</v>
      </c>
      <c r="F434">
        <v>35009653168.943901</v>
      </c>
    </row>
    <row r="435" spans="1:6">
      <c r="A435" t="s">
        <v>302</v>
      </c>
      <c r="B435" t="s">
        <v>303</v>
      </c>
      <c r="C435" t="s">
        <v>982</v>
      </c>
      <c r="D435" t="s">
        <v>31</v>
      </c>
      <c r="E435" t="s">
        <v>985</v>
      </c>
      <c r="F435">
        <v>0.16919999999999999</v>
      </c>
    </row>
    <row r="436" spans="1:6">
      <c r="A436" t="s">
        <v>304</v>
      </c>
      <c r="B436" t="s">
        <v>305</v>
      </c>
      <c r="C436" t="s">
        <v>982</v>
      </c>
      <c r="D436" t="s">
        <v>7</v>
      </c>
      <c r="E436" t="s">
        <v>983</v>
      </c>
      <c r="F436">
        <v>25156100244.368099</v>
      </c>
    </row>
    <row r="437" spans="1:6">
      <c r="A437" t="s">
        <v>304</v>
      </c>
      <c r="B437" t="s">
        <v>305</v>
      </c>
      <c r="C437" t="s">
        <v>982</v>
      </c>
      <c r="D437" t="s">
        <v>7</v>
      </c>
      <c r="E437" t="s">
        <v>984</v>
      </c>
      <c r="F437">
        <v>45318049339.380096</v>
      </c>
    </row>
    <row r="438" spans="1:6">
      <c r="A438" t="s">
        <v>304</v>
      </c>
      <c r="B438" t="s">
        <v>305</v>
      </c>
      <c r="C438" t="s">
        <v>982</v>
      </c>
      <c r="D438" t="s">
        <v>7</v>
      </c>
      <c r="E438" t="s">
        <v>985</v>
      </c>
      <c r="F438">
        <v>0.1207</v>
      </c>
    </row>
    <row r="439" spans="1:6">
      <c r="A439" t="s">
        <v>306</v>
      </c>
      <c r="B439" t="s">
        <v>307</v>
      </c>
      <c r="C439" t="s">
        <v>982</v>
      </c>
      <c r="D439" t="s">
        <v>10</v>
      </c>
      <c r="E439" t="s">
        <v>983</v>
      </c>
      <c r="F439">
        <v>14267401097.9974</v>
      </c>
    </row>
    <row r="440" spans="1:6">
      <c r="A440" t="s">
        <v>306</v>
      </c>
      <c r="B440" t="s">
        <v>307</v>
      </c>
      <c r="C440" t="s">
        <v>982</v>
      </c>
      <c r="D440" t="s">
        <v>10</v>
      </c>
      <c r="E440" t="s">
        <v>984</v>
      </c>
      <c r="F440">
        <v>18890106594.653702</v>
      </c>
    </row>
    <row r="441" spans="1:6">
      <c r="A441" t="s">
        <v>306</v>
      </c>
      <c r="B441" t="s">
        <v>307</v>
      </c>
      <c r="C441" t="s">
        <v>982</v>
      </c>
      <c r="D441" t="s">
        <v>10</v>
      </c>
      <c r="E441" t="s">
        <v>985</v>
      </c>
      <c r="F441">
        <v>6.3E-2</v>
      </c>
    </row>
    <row r="442" spans="1:6">
      <c r="A442" t="s">
        <v>308</v>
      </c>
      <c r="B442" t="s">
        <v>309</v>
      </c>
      <c r="C442" t="s">
        <v>982</v>
      </c>
      <c r="D442" t="s">
        <v>13</v>
      </c>
      <c r="E442" t="s">
        <v>983</v>
      </c>
      <c r="F442">
        <v>20957186286.6334</v>
      </c>
    </row>
    <row r="443" spans="1:6">
      <c r="A443" t="s">
        <v>308</v>
      </c>
      <c r="B443" t="s">
        <v>309</v>
      </c>
      <c r="C443" t="s">
        <v>982</v>
      </c>
      <c r="D443" t="s">
        <v>13</v>
      </c>
      <c r="E443" t="s">
        <v>984</v>
      </c>
      <c r="F443">
        <v>37189699516.8563</v>
      </c>
    </row>
    <row r="444" spans="1:6">
      <c r="A444" t="s">
        <v>308</v>
      </c>
      <c r="B444" t="s">
        <v>309</v>
      </c>
      <c r="C444" t="s">
        <v>982</v>
      </c>
      <c r="D444" t="s">
        <v>13</v>
      </c>
      <c r="E444" t="s">
        <v>985</v>
      </c>
      <c r="F444">
        <v>0.1133</v>
      </c>
    </row>
    <row r="445" spans="1:6">
      <c r="A445" t="s">
        <v>310</v>
      </c>
      <c r="B445" t="s">
        <v>311</v>
      </c>
      <c r="C445" t="s">
        <v>982</v>
      </c>
      <c r="D445" t="s">
        <v>18</v>
      </c>
      <c r="E445" t="s">
        <v>983</v>
      </c>
      <c r="F445">
        <v>8476064246.6238003</v>
      </c>
    </row>
    <row r="446" spans="1:6">
      <c r="A446" t="s">
        <v>310</v>
      </c>
      <c r="B446" t="s">
        <v>311</v>
      </c>
      <c r="C446" t="s">
        <v>982</v>
      </c>
      <c r="D446" t="s">
        <v>18</v>
      </c>
      <c r="E446" t="s">
        <v>984</v>
      </c>
      <c r="F446">
        <v>14056263824.764999</v>
      </c>
    </row>
    <row r="447" spans="1:6">
      <c r="A447" t="s">
        <v>310</v>
      </c>
      <c r="B447" t="s">
        <v>311</v>
      </c>
      <c r="C447" t="s">
        <v>982</v>
      </c>
      <c r="D447" t="s">
        <v>18</v>
      </c>
      <c r="E447" t="s">
        <v>985</v>
      </c>
      <c r="F447">
        <v>5.4300000000000001E-2</v>
      </c>
    </row>
    <row r="448" spans="1:6">
      <c r="A448" t="s">
        <v>312</v>
      </c>
      <c r="B448" t="s">
        <v>313</v>
      </c>
      <c r="C448" t="s">
        <v>982</v>
      </c>
      <c r="D448" t="s">
        <v>92</v>
      </c>
      <c r="E448" t="s">
        <v>983</v>
      </c>
      <c r="F448">
        <v>31616545832.350399</v>
      </c>
    </row>
    <row r="449" spans="1:6">
      <c r="A449" t="s">
        <v>312</v>
      </c>
      <c r="B449" t="s">
        <v>313</v>
      </c>
      <c r="C449" t="s">
        <v>982</v>
      </c>
      <c r="D449" t="s">
        <v>92</v>
      </c>
      <c r="E449" t="s">
        <v>984</v>
      </c>
      <c r="F449">
        <v>51825121246.723297</v>
      </c>
    </row>
    <row r="450" spans="1:6">
      <c r="A450" t="s">
        <v>312</v>
      </c>
      <c r="B450" t="s">
        <v>313</v>
      </c>
      <c r="C450" t="s">
        <v>982</v>
      </c>
      <c r="D450" t="s">
        <v>92</v>
      </c>
      <c r="E450" t="s">
        <v>985</v>
      </c>
      <c r="F450">
        <v>-7.6499999999999999E-2</v>
      </c>
    </row>
    <row r="451" spans="1:6">
      <c r="A451" t="s">
        <v>314</v>
      </c>
      <c r="B451" t="s">
        <v>315</v>
      </c>
      <c r="C451" t="s">
        <v>982</v>
      </c>
      <c r="D451" t="s">
        <v>7</v>
      </c>
      <c r="E451" t="s">
        <v>983</v>
      </c>
      <c r="F451">
        <v>7281870536.4442997</v>
      </c>
    </row>
    <row r="452" spans="1:6">
      <c r="A452" t="s">
        <v>314</v>
      </c>
      <c r="B452" t="s">
        <v>315</v>
      </c>
      <c r="C452" t="s">
        <v>982</v>
      </c>
      <c r="D452" t="s">
        <v>7</v>
      </c>
      <c r="E452" t="s">
        <v>984</v>
      </c>
      <c r="F452">
        <v>22680080710.8908</v>
      </c>
    </row>
    <row r="453" spans="1:6">
      <c r="A453" t="s">
        <v>314</v>
      </c>
      <c r="B453" t="s">
        <v>315</v>
      </c>
      <c r="C453" t="s">
        <v>982</v>
      </c>
      <c r="D453" t="s">
        <v>7</v>
      </c>
      <c r="E453" t="s">
        <v>985</v>
      </c>
      <c r="F453">
        <v>5.9400000000000001E-2</v>
      </c>
    </row>
    <row r="454" spans="1:6">
      <c r="A454" t="s">
        <v>316</v>
      </c>
      <c r="B454" t="s">
        <v>317</v>
      </c>
      <c r="C454" t="s">
        <v>982</v>
      </c>
      <c r="D454" t="s">
        <v>52</v>
      </c>
      <c r="E454" t="s">
        <v>983</v>
      </c>
      <c r="F454">
        <v>23283959394.499401</v>
      </c>
    </row>
    <row r="455" spans="1:6">
      <c r="A455" t="s">
        <v>316</v>
      </c>
      <c r="B455" t="s">
        <v>317</v>
      </c>
      <c r="C455" t="s">
        <v>982</v>
      </c>
      <c r="D455" t="s">
        <v>52</v>
      </c>
      <c r="E455" t="s">
        <v>984</v>
      </c>
      <c r="F455">
        <v>38970530614.397102</v>
      </c>
    </row>
    <row r="456" spans="1:6">
      <c r="A456" t="s">
        <v>316</v>
      </c>
      <c r="B456" t="s">
        <v>317</v>
      </c>
      <c r="C456" t="s">
        <v>982</v>
      </c>
      <c r="D456" t="s">
        <v>52</v>
      </c>
      <c r="E456" t="s">
        <v>985</v>
      </c>
      <c r="F456">
        <v>5.0299999999999997E-2</v>
      </c>
    </row>
    <row r="457" spans="1:6">
      <c r="A457" t="s">
        <v>318</v>
      </c>
      <c r="B457" t="s">
        <v>319</v>
      </c>
      <c r="C457" t="s">
        <v>982</v>
      </c>
      <c r="D457" t="s">
        <v>43</v>
      </c>
      <c r="E457" t="s">
        <v>983</v>
      </c>
      <c r="F457">
        <v>11232536645.9799</v>
      </c>
    </row>
    <row r="458" spans="1:6">
      <c r="A458" t="s">
        <v>318</v>
      </c>
      <c r="B458" t="s">
        <v>319</v>
      </c>
      <c r="C458" t="s">
        <v>982</v>
      </c>
      <c r="D458" t="s">
        <v>43</v>
      </c>
      <c r="E458" t="s">
        <v>984</v>
      </c>
      <c r="F458">
        <v>15413482883.308001</v>
      </c>
    </row>
    <row r="459" spans="1:6">
      <c r="A459" t="s">
        <v>318</v>
      </c>
      <c r="B459" t="s">
        <v>319</v>
      </c>
      <c r="C459" t="s">
        <v>982</v>
      </c>
      <c r="D459" t="s">
        <v>43</v>
      </c>
      <c r="E459" t="s">
        <v>985</v>
      </c>
      <c r="F459">
        <v>4.7E-2</v>
      </c>
    </row>
    <row r="460" spans="1:6">
      <c r="A460" t="s">
        <v>320</v>
      </c>
      <c r="B460" t="s">
        <v>321</v>
      </c>
      <c r="C460" t="s">
        <v>982</v>
      </c>
      <c r="D460" t="s">
        <v>43</v>
      </c>
      <c r="E460" t="s">
        <v>983</v>
      </c>
      <c r="F460">
        <v>26585848785.279701</v>
      </c>
    </row>
    <row r="461" spans="1:6">
      <c r="A461" t="s">
        <v>320</v>
      </c>
      <c r="B461" t="s">
        <v>321</v>
      </c>
      <c r="C461" t="s">
        <v>982</v>
      </c>
      <c r="D461" t="s">
        <v>43</v>
      </c>
      <c r="E461" t="s">
        <v>984</v>
      </c>
      <c r="F461">
        <v>32447218127.312698</v>
      </c>
    </row>
    <row r="462" spans="1:6">
      <c r="A462" t="s">
        <v>320</v>
      </c>
      <c r="B462" t="s">
        <v>321</v>
      </c>
      <c r="C462" t="s">
        <v>982</v>
      </c>
      <c r="D462" t="s">
        <v>43</v>
      </c>
      <c r="E462" t="s">
        <v>985</v>
      </c>
      <c r="F462">
        <v>4.4299999999999999E-2</v>
      </c>
    </row>
    <row r="463" spans="1:6">
      <c r="A463" t="s">
        <v>322</v>
      </c>
      <c r="B463" t="s">
        <v>323</v>
      </c>
      <c r="C463" t="s">
        <v>982</v>
      </c>
      <c r="D463" t="s">
        <v>18</v>
      </c>
      <c r="E463" t="s">
        <v>983</v>
      </c>
      <c r="F463">
        <v>37331348650.940598</v>
      </c>
    </row>
    <row r="464" spans="1:6">
      <c r="A464" t="s">
        <v>322</v>
      </c>
      <c r="B464" t="s">
        <v>323</v>
      </c>
      <c r="C464" t="s">
        <v>982</v>
      </c>
      <c r="D464" t="s">
        <v>18</v>
      </c>
      <c r="E464" t="s">
        <v>984</v>
      </c>
      <c r="F464">
        <v>65756264895.609497</v>
      </c>
    </row>
    <row r="465" spans="1:6">
      <c r="A465" t="s">
        <v>322</v>
      </c>
      <c r="B465" t="s">
        <v>323</v>
      </c>
      <c r="C465" t="s">
        <v>982</v>
      </c>
      <c r="D465" t="s">
        <v>18</v>
      </c>
      <c r="E465" t="s">
        <v>985</v>
      </c>
      <c r="F465">
        <v>8.9399999999999993E-2</v>
      </c>
    </row>
    <row r="466" spans="1:6">
      <c r="A466" t="s">
        <v>324</v>
      </c>
      <c r="B466" t="s">
        <v>325</v>
      </c>
      <c r="C466" t="s">
        <v>982</v>
      </c>
      <c r="D466" t="s">
        <v>52</v>
      </c>
      <c r="E466" t="s">
        <v>983</v>
      </c>
      <c r="F466">
        <v>10858695061.795099</v>
      </c>
    </row>
    <row r="467" spans="1:6">
      <c r="A467" t="s">
        <v>324</v>
      </c>
      <c r="B467" t="s">
        <v>325</v>
      </c>
      <c r="C467" t="s">
        <v>982</v>
      </c>
      <c r="D467" t="s">
        <v>52</v>
      </c>
      <c r="E467" t="s">
        <v>984</v>
      </c>
      <c r="F467">
        <v>18157420840.858002</v>
      </c>
    </row>
    <row r="468" spans="1:6">
      <c r="A468" t="s">
        <v>324</v>
      </c>
      <c r="B468" t="s">
        <v>325</v>
      </c>
      <c r="C468" t="s">
        <v>982</v>
      </c>
      <c r="D468" t="s">
        <v>52</v>
      </c>
      <c r="E468" t="s">
        <v>985</v>
      </c>
      <c r="F468">
        <v>2.46E-2</v>
      </c>
    </row>
    <row r="469" spans="1:6">
      <c r="A469" t="s">
        <v>326</v>
      </c>
      <c r="B469" t="s">
        <v>327</v>
      </c>
      <c r="C469" t="s">
        <v>982</v>
      </c>
      <c r="D469" t="s">
        <v>92</v>
      </c>
      <c r="E469" t="s">
        <v>983</v>
      </c>
      <c r="F469">
        <v>21717350635.348999</v>
      </c>
    </row>
    <row r="470" spans="1:6">
      <c r="A470" t="s">
        <v>326</v>
      </c>
      <c r="B470" t="s">
        <v>327</v>
      </c>
      <c r="C470" t="s">
        <v>982</v>
      </c>
      <c r="D470" t="s">
        <v>92</v>
      </c>
      <c r="E470" t="s">
        <v>984</v>
      </c>
      <c r="F470">
        <v>7315253207.2870998</v>
      </c>
    </row>
    <row r="471" spans="1:6">
      <c r="A471" t="s">
        <v>326</v>
      </c>
      <c r="B471" t="s">
        <v>327</v>
      </c>
      <c r="C471" t="s">
        <v>982</v>
      </c>
      <c r="D471" t="s">
        <v>92</v>
      </c>
      <c r="E471" t="s">
        <v>985</v>
      </c>
      <c r="F471">
        <v>7.3899999999999993E-2</v>
      </c>
    </row>
    <row r="472" spans="1:6">
      <c r="A472" t="s">
        <v>328</v>
      </c>
      <c r="B472" t="s">
        <v>329</v>
      </c>
      <c r="C472" t="s">
        <v>982</v>
      </c>
      <c r="D472" t="s">
        <v>52</v>
      </c>
      <c r="E472" t="s">
        <v>983</v>
      </c>
      <c r="F472">
        <v>10481036200.5795</v>
      </c>
    </row>
    <row r="473" spans="1:6">
      <c r="A473" t="s">
        <v>328</v>
      </c>
      <c r="B473" t="s">
        <v>329</v>
      </c>
      <c r="C473" t="s">
        <v>982</v>
      </c>
      <c r="D473" t="s">
        <v>52</v>
      </c>
      <c r="E473" t="s">
        <v>984</v>
      </c>
      <c r="F473">
        <v>7750083970.2091999</v>
      </c>
    </row>
    <row r="474" spans="1:6">
      <c r="A474" t="s">
        <v>328</v>
      </c>
      <c r="B474" t="s">
        <v>329</v>
      </c>
      <c r="C474" t="s">
        <v>982</v>
      </c>
      <c r="D474" t="s">
        <v>52</v>
      </c>
      <c r="E474" t="s">
        <v>985</v>
      </c>
      <c r="F474">
        <v>1.32E-2</v>
      </c>
    </row>
    <row r="475" spans="1:6">
      <c r="A475" t="s">
        <v>330</v>
      </c>
      <c r="B475" t="s">
        <v>331</v>
      </c>
      <c r="C475" t="s">
        <v>982</v>
      </c>
      <c r="D475" t="s">
        <v>13</v>
      </c>
      <c r="E475" t="s">
        <v>983</v>
      </c>
      <c r="F475">
        <v>31815789845.430401</v>
      </c>
    </row>
    <row r="476" spans="1:6">
      <c r="A476" t="s">
        <v>330</v>
      </c>
      <c r="B476" t="s">
        <v>331</v>
      </c>
      <c r="C476" t="s">
        <v>982</v>
      </c>
      <c r="D476" t="s">
        <v>13</v>
      </c>
      <c r="E476" t="s">
        <v>984</v>
      </c>
      <c r="F476">
        <v>35085871075.778702</v>
      </c>
    </row>
    <row r="477" spans="1:6">
      <c r="A477" t="s">
        <v>330</v>
      </c>
      <c r="B477" t="s">
        <v>331</v>
      </c>
      <c r="C477" t="s">
        <v>982</v>
      </c>
      <c r="D477" t="s">
        <v>13</v>
      </c>
      <c r="E477" t="s">
        <v>985</v>
      </c>
      <c r="F477">
        <v>9.3399999999999997E-2</v>
      </c>
    </row>
    <row r="478" spans="1:6">
      <c r="A478" t="s">
        <v>332</v>
      </c>
      <c r="B478" t="s">
        <v>333</v>
      </c>
      <c r="C478" t="s">
        <v>982</v>
      </c>
      <c r="D478" t="s">
        <v>43</v>
      </c>
      <c r="E478" t="s">
        <v>983</v>
      </c>
      <c r="F478">
        <v>36518093945.155098</v>
      </c>
    </row>
    <row r="479" spans="1:6">
      <c r="A479" t="s">
        <v>332</v>
      </c>
      <c r="B479" t="s">
        <v>333</v>
      </c>
      <c r="C479" t="s">
        <v>982</v>
      </c>
      <c r="D479" t="s">
        <v>43</v>
      </c>
      <c r="E479" t="s">
        <v>984</v>
      </c>
      <c r="F479">
        <v>33843585799.3092</v>
      </c>
    </row>
    <row r="480" spans="1:6">
      <c r="A480" t="s">
        <v>332</v>
      </c>
      <c r="B480" t="s">
        <v>333</v>
      </c>
      <c r="C480" t="s">
        <v>982</v>
      </c>
      <c r="D480" t="s">
        <v>43</v>
      </c>
      <c r="E480" t="s">
        <v>985</v>
      </c>
      <c r="F480">
        <v>3.7499999999999999E-2</v>
      </c>
    </row>
    <row r="481" spans="1:6">
      <c r="A481" t="s">
        <v>334</v>
      </c>
      <c r="B481" t="s">
        <v>335</v>
      </c>
      <c r="C481" t="s">
        <v>982</v>
      </c>
      <c r="D481" t="s">
        <v>18</v>
      </c>
      <c r="E481" t="s">
        <v>983</v>
      </c>
      <c r="F481">
        <v>2237823084.2557998</v>
      </c>
    </row>
    <row r="482" spans="1:6">
      <c r="A482" t="s">
        <v>334</v>
      </c>
      <c r="B482" t="s">
        <v>335</v>
      </c>
      <c r="C482" t="s">
        <v>982</v>
      </c>
      <c r="D482" t="s">
        <v>18</v>
      </c>
      <c r="E482" t="s">
        <v>984</v>
      </c>
      <c r="F482">
        <v>17623201109.506401</v>
      </c>
    </row>
    <row r="483" spans="1:6">
      <c r="A483" t="s">
        <v>334</v>
      </c>
      <c r="B483" t="s">
        <v>335</v>
      </c>
      <c r="C483" t="s">
        <v>982</v>
      </c>
      <c r="D483" t="s">
        <v>18</v>
      </c>
      <c r="E483" t="s">
        <v>985</v>
      </c>
      <c r="F483">
        <v>0.21679999999999999</v>
      </c>
    </row>
    <row r="484" spans="1:6">
      <c r="A484" t="s">
        <v>336</v>
      </c>
      <c r="B484" t="s">
        <v>337</v>
      </c>
      <c r="C484" t="s">
        <v>982</v>
      </c>
      <c r="D484" t="s">
        <v>43</v>
      </c>
      <c r="E484" t="s">
        <v>983</v>
      </c>
      <c r="F484">
        <v>86249237175.256897</v>
      </c>
    </row>
    <row r="485" spans="1:6">
      <c r="A485" t="s">
        <v>336</v>
      </c>
      <c r="B485" t="s">
        <v>337</v>
      </c>
      <c r="C485" t="s">
        <v>982</v>
      </c>
      <c r="D485" t="s">
        <v>43</v>
      </c>
      <c r="E485" t="s">
        <v>984</v>
      </c>
      <c r="F485">
        <v>68056473662.124397</v>
      </c>
    </row>
    <row r="486" spans="1:6">
      <c r="A486" t="s">
        <v>336</v>
      </c>
      <c r="B486" t="s">
        <v>337</v>
      </c>
      <c r="C486" t="s">
        <v>982</v>
      </c>
      <c r="D486" t="s">
        <v>43</v>
      </c>
      <c r="E486" t="s">
        <v>985</v>
      </c>
      <c r="F486">
        <v>4.2999999999999997E-2</v>
      </c>
    </row>
    <row r="487" spans="1:6">
      <c r="A487" t="s">
        <v>338</v>
      </c>
      <c r="B487" t="s">
        <v>339</v>
      </c>
      <c r="C487" t="s">
        <v>982</v>
      </c>
      <c r="D487" t="s">
        <v>13</v>
      </c>
      <c r="E487" t="s">
        <v>983</v>
      </c>
      <c r="F487">
        <v>1378568750.6658001</v>
      </c>
    </row>
    <row r="488" spans="1:6">
      <c r="A488" t="s">
        <v>338</v>
      </c>
      <c r="B488" t="s">
        <v>339</v>
      </c>
      <c r="C488" t="s">
        <v>982</v>
      </c>
      <c r="D488" t="s">
        <v>13</v>
      </c>
      <c r="E488" t="s">
        <v>984</v>
      </c>
      <c r="F488">
        <v>7909461316.2006998</v>
      </c>
    </row>
    <row r="489" spans="1:6">
      <c r="A489" t="s">
        <v>338</v>
      </c>
      <c r="B489" t="s">
        <v>339</v>
      </c>
      <c r="C489" t="s">
        <v>982</v>
      </c>
      <c r="D489" t="s">
        <v>13</v>
      </c>
      <c r="E489" t="s">
        <v>985</v>
      </c>
      <c r="F489">
        <v>0.31169999999999998</v>
      </c>
    </row>
    <row r="490" spans="1:6">
      <c r="A490" t="s">
        <v>340</v>
      </c>
      <c r="B490" t="s">
        <v>341</v>
      </c>
      <c r="C490" t="s">
        <v>982</v>
      </c>
      <c r="D490" t="s">
        <v>40</v>
      </c>
      <c r="E490" t="s">
        <v>983</v>
      </c>
      <c r="F490">
        <v>7361776634.5032997</v>
      </c>
    </row>
    <row r="491" spans="1:6">
      <c r="A491" t="s">
        <v>340</v>
      </c>
      <c r="B491" t="s">
        <v>341</v>
      </c>
      <c r="C491" t="s">
        <v>982</v>
      </c>
      <c r="D491" t="s">
        <v>40</v>
      </c>
      <c r="E491" t="s">
        <v>984</v>
      </c>
      <c r="F491">
        <v>14968620138.731899</v>
      </c>
    </row>
    <row r="492" spans="1:6">
      <c r="A492" t="s">
        <v>340</v>
      </c>
      <c r="B492" t="s">
        <v>341</v>
      </c>
      <c r="C492" t="s">
        <v>982</v>
      </c>
      <c r="D492" t="s">
        <v>40</v>
      </c>
      <c r="E492" t="s">
        <v>985</v>
      </c>
      <c r="F492">
        <v>7.7200000000000005E-2</v>
      </c>
    </row>
    <row r="493" spans="1:6">
      <c r="A493" t="s">
        <v>342</v>
      </c>
      <c r="B493" t="s">
        <v>343</v>
      </c>
      <c r="C493" t="s">
        <v>982</v>
      </c>
      <c r="D493" t="s">
        <v>40</v>
      </c>
      <c r="E493" t="s">
        <v>983</v>
      </c>
      <c r="F493">
        <v>99666646819.455093</v>
      </c>
    </row>
    <row r="494" spans="1:6">
      <c r="A494" t="s">
        <v>342</v>
      </c>
      <c r="B494" t="s">
        <v>343</v>
      </c>
      <c r="C494" t="s">
        <v>982</v>
      </c>
      <c r="D494" t="s">
        <v>40</v>
      </c>
      <c r="E494" t="s">
        <v>984</v>
      </c>
      <c r="F494">
        <v>59923247095.431999</v>
      </c>
    </row>
    <row r="495" spans="1:6">
      <c r="A495" t="s">
        <v>342</v>
      </c>
      <c r="B495" t="s">
        <v>343</v>
      </c>
      <c r="C495" t="s">
        <v>982</v>
      </c>
      <c r="D495" t="s">
        <v>40</v>
      </c>
      <c r="E495" t="s">
        <v>985</v>
      </c>
      <c r="F495">
        <v>6.2799999999999995E-2</v>
      </c>
    </row>
    <row r="496" spans="1:6">
      <c r="A496" t="s">
        <v>344</v>
      </c>
      <c r="B496" t="s">
        <v>345</v>
      </c>
      <c r="C496" t="s">
        <v>982</v>
      </c>
      <c r="D496" t="s">
        <v>13</v>
      </c>
      <c r="E496" t="s">
        <v>983</v>
      </c>
      <c r="F496">
        <v>2401878685.4735999</v>
      </c>
    </row>
    <row r="497" spans="1:6">
      <c r="A497" t="s">
        <v>344</v>
      </c>
      <c r="B497" t="s">
        <v>345</v>
      </c>
      <c r="C497" t="s">
        <v>982</v>
      </c>
      <c r="D497" t="s">
        <v>13</v>
      </c>
      <c r="E497" t="s">
        <v>984</v>
      </c>
      <c r="F497">
        <v>12140244587.063801</v>
      </c>
    </row>
    <row r="498" spans="1:6">
      <c r="A498" t="s">
        <v>344</v>
      </c>
      <c r="B498" t="s">
        <v>345</v>
      </c>
      <c r="C498" t="s">
        <v>982</v>
      </c>
      <c r="D498" t="s">
        <v>13</v>
      </c>
      <c r="E498" t="s">
        <v>985</v>
      </c>
      <c r="F498">
        <v>0.22209999999999999</v>
      </c>
    </row>
    <row r="499" spans="1:6">
      <c r="A499" t="s">
        <v>346</v>
      </c>
      <c r="B499" t="s">
        <v>347</v>
      </c>
      <c r="C499" t="s">
        <v>982</v>
      </c>
      <c r="D499" t="s">
        <v>7</v>
      </c>
      <c r="E499" t="s">
        <v>983</v>
      </c>
      <c r="F499">
        <v>30099450591.550301</v>
      </c>
    </row>
    <row r="500" spans="1:6">
      <c r="A500" t="s">
        <v>346</v>
      </c>
      <c r="B500" t="s">
        <v>347</v>
      </c>
      <c r="C500" t="s">
        <v>982</v>
      </c>
      <c r="D500" t="s">
        <v>7</v>
      </c>
      <c r="E500" t="s">
        <v>984</v>
      </c>
      <c r="F500">
        <v>304503366115.13501</v>
      </c>
    </row>
    <row r="501" spans="1:6">
      <c r="A501" t="s">
        <v>346</v>
      </c>
      <c r="B501" t="s">
        <v>347</v>
      </c>
      <c r="C501" t="s">
        <v>982</v>
      </c>
      <c r="D501" t="s">
        <v>7</v>
      </c>
      <c r="E501" t="s">
        <v>985</v>
      </c>
      <c r="F501">
        <v>0.12429999999999999</v>
      </c>
    </row>
    <row r="502" spans="1:6">
      <c r="A502" t="s">
        <v>348</v>
      </c>
      <c r="B502" t="s">
        <v>349</v>
      </c>
      <c r="C502" t="s">
        <v>982</v>
      </c>
      <c r="D502" t="s">
        <v>10</v>
      </c>
      <c r="E502" t="s">
        <v>983</v>
      </c>
      <c r="F502">
        <v>70752125095.651199</v>
      </c>
    </row>
    <row r="503" spans="1:6">
      <c r="A503" t="s">
        <v>348</v>
      </c>
      <c r="B503" t="s">
        <v>349</v>
      </c>
      <c r="C503" t="s">
        <v>982</v>
      </c>
      <c r="D503" t="s">
        <v>10</v>
      </c>
      <c r="E503" t="s">
        <v>984</v>
      </c>
      <c r="F503">
        <v>37563686115.445198</v>
      </c>
    </row>
    <row r="504" spans="1:6">
      <c r="A504" t="s">
        <v>348</v>
      </c>
      <c r="B504" t="s">
        <v>349</v>
      </c>
      <c r="C504" t="s">
        <v>982</v>
      </c>
      <c r="D504" t="s">
        <v>10</v>
      </c>
      <c r="E504" t="s">
        <v>985</v>
      </c>
      <c r="F504">
        <v>-5.4699999999999999E-2</v>
      </c>
    </row>
    <row r="505" spans="1:6">
      <c r="A505" t="s">
        <v>350</v>
      </c>
      <c r="B505" t="s">
        <v>351</v>
      </c>
      <c r="C505" t="s">
        <v>982</v>
      </c>
      <c r="D505" t="s">
        <v>13</v>
      </c>
      <c r="E505" t="s">
        <v>983</v>
      </c>
      <c r="F505">
        <v>45429407081.557098</v>
      </c>
    </row>
    <row r="506" spans="1:6">
      <c r="A506" t="s">
        <v>350</v>
      </c>
      <c r="B506" t="s">
        <v>351</v>
      </c>
      <c r="C506" t="s">
        <v>982</v>
      </c>
      <c r="D506" t="s">
        <v>13</v>
      </c>
      <c r="E506" t="s">
        <v>984</v>
      </c>
      <c r="F506">
        <v>62812964189.716301</v>
      </c>
    </row>
    <row r="507" spans="1:6">
      <c r="A507" t="s">
        <v>350</v>
      </c>
      <c r="B507" t="s">
        <v>351</v>
      </c>
      <c r="C507" t="s">
        <v>982</v>
      </c>
      <c r="D507" t="s">
        <v>13</v>
      </c>
      <c r="E507" t="s">
        <v>985</v>
      </c>
      <c r="F507">
        <v>7.6899999999999996E-2</v>
      </c>
    </row>
    <row r="508" spans="1:6">
      <c r="A508" t="s">
        <v>352</v>
      </c>
      <c r="B508" t="s">
        <v>353</v>
      </c>
      <c r="C508" t="s">
        <v>982</v>
      </c>
      <c r="D508" t="s">
        <v>43</v>
      </c>
      <c r="E508" t="s">
        <v>983</v>
      </c>
      <c r="F508">
        <v>51028496209.5914</v>
      </c>
    </row>
    <row r="509" spans="1:6">
      <c r="A509" t="s">
        <v>352</v>
      </c>
      <c r="B509" t="s">
        <v>353</v>
      </c>
      <c r="C509" t="s">
        <v>982</v>
      </c>
      <c r="D509" t="s">
        <v>43</v>
      </c>
      <c r="E509" t="s">
        <v>984</v>
      </c>
      <c r="F509">
        <v>48554719602.704201</v>
      </c>
    </row>
    <row r="510" spans="1:6">
      <c r="A510" t="s">
        <v>352</v>
      </c>
      <c r="B510" t="s">
        <v>353</v>
      </c>
      <c r="C510" t="s">
        <v>982</v>
      </c>
      <c r="D510" t="s">
        <v>43</v>
      </c>
      <c r="E510" t="s">
        <v>985</v>
      </c>
      <c r="F510">
        <v>2.41E-2</v>
      </c>
    </row>
    <row r="511" spans="1:6">
      <c r="A511" t="s">
        <v>354</v>
      </c>
      <c r="B511" t="s">
        <v>355</v>
      </c>
      <c r="C511" t="s">
        <v>982</v>
      </c>
      <c r="D511" t="s">
        <v>7</v>
      </c>
      <c r="E511" t="s">
        <v>983</v>
      </c>
      <c r="F511">
        <v>491423306.20859998</v>
      </c>
    </row>
    <row r="512" spans="1:6">
      <c r="A512" t="s">
        <v>354</v>
      </c>
      <c r="B512" t="s">
        <v>355</v>
      </c>
      <c r="C512" t="s">
        <v>982</v>
      </c>
      <c r="D512" t="s">
        <v>7</v>
      </c>
      <c r="E512" t="s">
        <v>984</v>
      </c>
      <c r="F512">
        <v>5247905190.6431999</v>
      </c>
    </row>
    <row r="513" spans="1:6">
      <c r="A513" t="s">
        <v>354</v>
      </c>
      <c r="B513" t="s">
        <v>355</v>
      </c>
      <c r="C513" t="s">
        <v>982</v>
      </c>
      <c r="D513" t="s">
        <v>7</v>
      </c>
      <c r="E513" t="s">
        <v>985</v>
      </c>
      <c r="F513">
        <v>0.72519999999999996</v>
      </c>
    </row>
    <row r="514" spans="1:6">
      <c r="A514" t="s">
        <v>356</v>
      </c>
      <c r="B514" t="s">
        <v>357</v>
      </c>
      <c r="C514" t="s">
        <v>982</v>
      </c>
      <c r="D514" t="s">
        <v>7</v>
      </c>
      <c r="E514" t="s">
        <v>983</v>
      </c>
      <c r="F514">
        <v>13231074852.1992</v>
      </c>
    </row>
    <row r="515" spans="1:6">
      <c r="A515" t="s">
        <v>356</v>
      </c>
      <c r="B515" t="s">
        <v>357</v>
      </c>
      <c r="C515" t="s">
        <v>982</v>
      </c>
      <c r="D515" t="s">
        <v>7</v>
      </c>
      <c r="E515" t="s">
        <v>984</v>
      </c>
      <c r="F515">
        <v>23037851398.820499</v>
      </c>
    </row>
    <row r="516" spans="1:6">
      <c r="A516" t="s">
        <v>356</v>
      </c>
      <c r="B516" t="s">
        <v>357</v>
      </c>
      <c r="C516" t="s">
        <v>982</v>
      </c>
      <c r="D516" t="s">
        <v>7</v>
      </c>
      <c r="E516" t="s">
        <v>985</v>
      </c>
      <c r="F516">
        <v>6.3E-2</v>
      </c>
    </row>
    <row r="517" spans="1:6">
      <c r="A517" t="s">
        <v>358</v>
      </c>
      <c r="B517" t="s">
        <v>359</v>
      </c>
      <c r="C517" t="s">
        <v>982</v>
      </c>
      <c r="D517" t="s">
        <v>7</v>
      </c>
      <c r="E517" t="s">
        <v>983</v>
      </c>
      <c r="F517">
        <v>8322868822.9052</v>
      </c>
    </row>
    <row r="518" spans="1:6">
      <c r="A518" t="s">
        <v>358</v>
      </c>
      <c r="B518" t="s">
        <v>359</v>
      </c>
      <c r="C518" t="s">
        <v>982</v>
      </c>
      <c r="D518" t="s">
        <v>7</v>
      </c>
      <c r="E518" t="s">
        <v>984</v>
      </c>
      <c r="F518">
        <v>27090826196.974899</v>
      </c>
    </row>
    <row r="519" spans="1:6">
      <c r="A519" t="s">
        <v>358</v>
      </c>
      <c r="B519" t="s">
        <v>359</v>
      </c>
      <c r="C519" t="s">
        <v>982</v>
      </c>
      <c r="D519" t="s">
        <v>7</v>
      </c>
      <c r="E519" t="s">
        <v>985</v>
      </c>
      <c r="F519">
        <v>9.4399999999999998E-2</v>
      </c>
    </row>
    <row r="520" spans="1:6">
      <c r="A520" t="s">
        <v>360</v>
      </c>
      <c r="B520" t="s">
        <v>361</v>
      </c>
      <c r="C520" t="s">
        <v>982</v>
      </c>
      <c r="D520" t="s">
        <v>52</v>
      </c>
      <c r="E520" t="s">
        <v>983</v>
      </c>
      <c r="F520">
        <v>26951756002.540699</v>
      </c>
    </row>
    <row r="521" spans="1:6">
      <c r="A521" t="s">
        <v>360</v>
      </c>
      <c r="B521" t="s">
        <v>361</v>
      </c>
      <c r="C521" t="s">
        <v>982</v>
      </c>
      <c r="D521" t="s">
        <v>52</v>
      </c>
      <c r="E521" t="s">
        <v>984</v>
      </c>
      <c r="F521">
        <v>13037917357.8531</v>
      </c>
    </row>
    <row r="522" spans="1:6">
      <c r="A522" t="s">
        <v>360</v>
      </c>
      <c r="B522" t="s">
        <v>361</v>
      </c>
      <c r="C522" t="s">
        <v>982</v>
      </c>
      <c r="D522" t="s">
        <v>52</v>
      </c>
      <c r="E522" t="s">
        <v>985</v>
      </c>
      <c r="F522">
        <v>4.2999999999999997E-2</v>
      </c>
    </row>
    <row r="523" spans="1:6">
      <c r="A523" t="s">
        <v>362</v>
      </c>
      <c r="B523" t="s">
        <v>363</v>
      </c>
      <c r="C523" t="s">
        <v>982</v>
      </c>
      <c r="D523" t="s">
        <v>7</v>
      </c>
      <c r="E523" t="s">
        <v>983</v>
      </c>
      <c r="F523">
        <v>1683659967.3812001</v>
      </c>
    </row>
    <row r="524" spans="1:6">
      <c r="A524" t="s">
        <v>362</v>
      </c>
      <c r="B524" t="s">
        <v>363</v>
      </c>
      <c r="C524" t="s">
        <v>982</v>
      </c>
      <c r="D524" t="s">
        <v>7</v>
      </c>
      <c r="E524" t="s">
        <v>984</v>
      </c>
      <c r="F524">
        <v>3846099377.7912998</v>
      </c>
    </row>
    <row r="525" spans="1:6">
      <c r="A525" t="s">
        <v>362</v>
      </c>
      <c r="B525" t="s">
        <v>363</v>
      </c>
      <c r="C525" t="s">
        <v>982</v>
      </c>
      <c r="D525" t="s">
        <v>7</v>
      </c>
      <c r="E525" t="s">
        <v>985</v>
      </c>
      <c r="F525">
        <v>0.1389</v>
      </c>
    </row>
    <row r="526" spans="1:6">
      <c r="A526" t="s">
        <v>364</v>
      </c>
      <c r="B526" t="s">
        <v>365</v>
      </c>
      <c r="C526" t="s">
        <v>982</v>
      </c>
      <c r="D526" t="s">
        <v>13</v>
      </c>
      <c r="E526" t="s">
        <v>983</v>
      </c>
      <c r="F526">
        <v>3724879225.9363999</v>
      </c>
    </row>
    <row r="527" spans="1:6">
      <c r="A527" t="s">
        <v>364</v>
      </c>
      <c r="B527" t="s">
        <v>365</v>
      </c>
      <c r="C527" t="s">
        <v>982</v>
      </c>
      <c r="D527" t="s">
        <v>13</v>
      </c>
      <c r="E527" t="s">
        <v>984</v>
      </c>
      <c r="F527">
        <v>5802324057.5132999</v>
      </c>
    </row>
    <row r="528" spans="1:6">
      <c r="A528" t="s">
        <v>364</v>
      </c>
      <c r="B528" t="s">
        <v>365</v>
      </c>
      <c r="C528" t="s">
        <v>982</v>
      </c>
      <c r="D528" t="s">
        <v>13</v>
      </c>
      <c r="E528" t="s">
        <v>985</v>
      </c>
      <c r="F528">
        <v>0.19320000000000001</v>
      </c>
    </row>
    <row r="529" spans="1:6">
      <c r="A529" t="s">
        <v>366</v>
      </c>
      <c r="B529" t="s">
        <v>367</v>
      </c>
      <c r="C529" t="s">
        <v>982</v>
      </c>
      <c r="D529" t="s">
        <v>13</v>
      </c>
      <c r="E529" t="s">
        <v>983</v>
      </c>
      <c r="F529">
        <v>4407744940.4190998</v>
      </c>
    </row>
    <row r="530" spans="1:6">
      <c r="A530" t="s">
        <v>366</v>
      </c>
      <c r="B530" t="s">
        <v>367</v>
      </c>
      <c r="C530" t="s">
        <v>982</v>
      </c>
      <c r="D530" t="s">
        <v>13</v>
      </c>
      <c r="E530" t="s">
        <v>984</v>
      </c>
      <c r="F530">
        <v>7112463015.3460999</v>
      </c>
    </row>
    <row r="531" spans="1:6">
      <c r="A531" t="s">
        <v>366</v>
      </c>
      <c r="B531" t="s">
        <v>367</v>
      </c>
      <c r="C531" t="s">
        <v>982</v>
      </c>
      <c r="D531" t="s">
        <v>13</v>
      </c>
      <c r="E531" t="s">
        <v>985</v>
      </c>
      <c r="F531">
        <v>9.6699999999999994E-2</v>
      </c>
    </row>
    <row r="532" spans="1:6">
      <c r="A532" t="s">
        <v>368</v>
      </c>
      <c r="B532" t="s">
        <v>369</v>
      </c>
      <c r="C532" t="s">
        <v>982</v>
      </c>
      <c r="D532" t="s">
        <v>10</v>
      </c>
      <c r="E532" t="s">
        <v>983</v>
      </c>
      <c r="F532">
        <v>5748397217.1338997</v>
      </c>
    </row>
    <row r="533" spans="1:6">
      <c r="A533" t="s">
        <v>368</v>
      </c>
      <c r="B533" t="s">
        <v>369</v>
      </c>
      <c r="C533" t="s">
        <v>982</v>
      </c>
      <c r="D533" t="s">
        <v>10</v>
      </c>
      <c r="E533" t="s">
        <v>984</v>
      </c>
      <c r="F533">
        <v>7382106203.1456003</v>
      </c>
    </row>
    <row r="534" spans="1:6">
      <c r="A534" t="s">
        <v>368</v>
      </c>
      <c r="B534" t="s">
        <v>369</v>
      </c>
      <c r="C534" t="s">
        <v>982</v>
      </c>
      <c r="D534" t="s">
        <v>10</v>
      </c>
      <c r="E534" t="s">
        <v>985</v>
      </c>
      <c r="F534">
        <v>3.5200000000000002E-2</v>
      </c>
    </row>
    <row r="535" spans="1:6">
      <c r="A535" t="s">
        <v>370</v>
      </c>
      <c r="B535" t="s">
        <v>371</v>
      </c>
      <c r="C535" t="s">
        <v>982</v>
      </c>
      <c r="D535" t="s">
        <v>40</v>
      </c>
      <c r="E535" t="s">
        <v>983</v>
      </c>
      <c r="F535">
        <v>2555161692.2902002</v>
      </c>
    </row>
    <row r="536" spans="1:6">
      <c r="A536" t="s">
        <v>370</v>
      </c>
      <c r="B536" t="s">
        <v>371</v>
      </c>
      <c r="C536" t="s">
        <v>982</v>
      </c>
      <c r="D536" t="s">
        <v>40</v>
      </c>
      <c r="E536" t="s">
        <v>984</v>
      </c>
      <c r="F536">
        <v>3123421849.3478999</v>
      </c>
    </row>
    <row r="537" spans="1:6">
      <c r="A537" t="s">
        <v>370</v>
      </c>
      <c r="B537" t="s">
        <v>371</v>
      </c>
      <c r="C537" t="s">
        <v>982</v>
      </c>
      <c r="D537" t="s">
        <v>40</v>
      </c>
      <c r="E537" t="s">
        <v>985</v>
      </c>
      <c r="F537">
        <v>0.13500000000000001</v>
      </c>
    </row>
    <row r="538" spans="1:6">
      <c r="A538" t="s">
        <v>372</v>
      </c>
      <c r="B538" t="s">
        <v>373</v>
      </c>
      <c r="C538" t="s">
        <v>982</v>
      </c>
      <c r="D538" t="s">
        <v>40</v>
      </c>
      <c r="E538" t="s">
        <v>983</v>
      </c>
      <c r="F538">
        <v>49979717930.329201</v>
      </c>
    </row>
    <row r="539" spans="1:6">
      <c r="A539" t="s">
        <v>372</v>
      </c>
      <c r="B539" t="s">
        <v>373</v>
      </c>
      <c r="C539" t="s">
        <v>982</v>
      </c>
      <c r="D539" t="s">
        <v>40</v>
      </c>
      <c r="E539" t="s">
        <v>984</v>
      </c>
      <c r="F539">
        <v>66467587479.502197</v>
      </c>
    </row>
    <row r="540" spans="1:6">
      <c r="A540" t="s">
        <v>372</v>
      </c>
      <c r="B540" t="s">
        <v>373</v>
      </c>
      <c r="C540" t="s">
        <v>982</v>
      </c>
      <c r="D540" t="s">
        <v>40</v>
      </c>
      <c r="E540" t="s">
        <v>985</v>
      </c>
      <c r="F540">
        <v>8.5900000000000004E-2</v>
      </c>
    </row>
    <row r="541" spans="1:6">
      <c r="A541" t="s">
        <v>374</v>
      </c>
      <c r="B541" t="s">
        <v>375</v>
      </c>
      <c r="C541" t="s">
        <v>982</v>
      </c>
      <c r="D541" t="s">
        <v>13</v>
      </c>
      <c r="E541" t="s">
        <v>983</v>
      </c>
      <c r="F541">
        <v>5546858049.2636995</v>
      </c>
    </row>
    <row r="542" spans="1:6">
      <c r="A542" t="s">
        <v>374</v>
      </c>
      <c r="B542" t="s">
        <v>375</v>
      </c>
      <c r="C542" t="s">
        <v>982</v>
      </c>
      <c r="D542" t="s">
        <v>13</v>
      </c>
      <c r="E542" t="s">
        <v>984</v>
      </c>
      <c r="F542">
        <v>5462876102.2058001</v>
      </c>
    </row>
    <row r="543" spans="1:6">
      <c r="A543" t="s">
        <v>374</v>
      </c>
      <c r="B543" t="s">
        <v>375</v>
      </c>
      <c r="C543" t="s">
        <v>982</v>
      </c>
      <c r="D543" t="s">
        <v>13</v>
      </c>
      <c r="E543" t="s">
        <v>985</v>
      </c>
      <c r="F543">
        <v>0.1038</v>
      </c>
    </row>
    <row r="544" spans="1:6">
      <c r="A544" t="s">
        <v>376</v>
      </c>
      <c r="B544" t="s">
        <v>377</v>
      </c>
      <c r="C544" t="s">
        <v>982</v>
      </c>
      <c r="D544" t="s">
        <v>92</v>
      </c>
      <c r="E544" t="s">
        <v>983</v>
      </c>
      <c r="F544">
        <v>5463025327.8119001</v>
      </c>
    </row>
    <row r="545" spans="1:6">
      <c r="A545" t="s">
        <v>376</v>
      </c>
      <c r="B545" t="s">
        <v>377</v>
      </c>
      <c r="C545" t="s">
        <v>982</v>
      </c>
      <c r="D545" t="s">
        <v>92</v>
      </c>
      <c r="E545" t="s">
        <v>984</v>
      </c>
      <c r="F545">
        <v>7142424742.1471996</v>
      </c>
    </row>
    <row r="546" spans="1:6">
      <c r="A546" t="s">
        <v>376</v>
      </c>
      <c r="B546" t="s">
        <v>377</v>
      </c>
      <c r="C546" t="s">
        <v>982</v>
      </c>
      <c r="D546" t="s">
        <v>92</v>
      </c>
      <c r="E546" t="s">
        <v>985</v>
      </c>
      <c r="F546">
        <v>0.1207</v>
      </c>
    </row>
    <row r="547" spans="1:6">
      <c r="A547" t="s">
        <v>378</v>
      </c>
      <c r="B547" t="s">
        <v>379</v>
      </c>
      <c r="C547" t="s">
        <v>982</v>
      </c>
      <c r="D547" t="s">
        <v>81</v>
      </c>
      <c r="E547" t="s">
        <v>983</v>
      </c>
      <c r="F547">
        <v>21888779503.687302</v>
      </c>
    </row>
    <row r="548" spans="1:6">
      <c r="A548" t="s">
        <v>378</v>
      </c>
      <c r="B548" t="s">
        <v>379</v>
      </c>
      <c r="C548" t="s">
        <v>982</v>
      </c>
      <c r="D548" t="s">
        <v>81</v>
      </c>
      <c r="E548" t="s">
        <v>984</v>
      </c>
      <c r="F548">
        <v>25054119972.979198</v>
      </c>
    </row>
    <row r="549" spans="1:6">
      <c r="A549" t="s">
        <v>378</v>
      </c>
      <c r="B549" t="s">
        <v>379</v>
      </c>
      <c r="C549" t="s">
        <v>982</v>
      </c>
      <c r="D549" t="s">
        <v>81</v>
      </c>
      <c r="E549" t="s">
        <v>985</v>
      </c>
      <c r="F549">
        <v>2.8299999999999999E-2</v>
      </c>
    </row>
    <row r="550" spans="1:6">
      <c r="A550" t="s">
        <v>380</v>
      </c>
      <c r="B550" t="s">
        <v>381</v>
      </c>
      <c r="C550" t="s">
        <v>982</v>
      </c>
      <c r="D550" t="s">
        <v>13</v>
      </c>
      <c r="E550" t="s">
        <v>983</v>
      </c>
      <c r="F550">
        <v>12664827576.455999</v>
      </c>
    </row>
    <row r="551" spans="1:6">
      <c r="A551" t="s">
        <v>380</v>
      </c>
      <c r="B551" t="s">
        <v>381</v>
      </c>
      <c r="C551" t="s">
        <v>982</v>
      </c>
      <c r="D551" t="s">
        <v>13</v>
      </c>
      <c r="E551" t="s">
        <v>984</v>
      </c>
      <c r="F551">
        <v>14130906348.989201</v>
      </c>
    </row>
    <row r="552" spans="1:6">
      <c r="A552" t="s">
        <v>380</v>
      </c>
      <c r="B552" t="s">
        <v>381</v>
      </c>
      <c r="C552" t="s">
        <v>982</v>
      </c>
      <c r="D552" t="s">
        <v>13</v>
      </c>
      <c r="E552" t="s">
        <v>985</v>
      </c>
      <c r="F552">
        <v>4.0099999999999997E-2</v>
      </c>
    </row>
    <row r="553" spans="1:6">
      <c r="A553" t="s">
        <v>382</v>
      </c>
      <c r="B553" t="s">
        <v>383</v>
      </c>
      <c r="C553" t="s">
        <v>982</v>
      </c>
      <c r="D553" t="s">
        <v>13</v>
      </c>
      <c r="E553" t="s">
        <v>983</v>
      </c>
      <c r="F553">
        <v>27668004332.065201</v>
      </c>
    </row>
    <row r="554" spans="1:6">
      <c r="A554" t="s">
        <v>382</v>
      </c>
      <c r="B554" t="s">
        <v>383</v>
      </c>
      <c r="C554" t="s">
        <v>982</v>
      </c>
      <c r="D554" t="s">
        <v>13</v>
      </c>
      <c r="E554" t="s">
        <v>984</v>
      </c>
      <c r="F554">
        <v>49872005710.229698</v>
      </c>
    </row>
    <row r="555" spans="1:6">
      <c r="A555" t="s">
        <v>382</v>
      </c>
      <c r="B555" t="s">
        <v>383</v>
      </c>
      <c r="C555" t="s">
        <v>982</v>
      </c>
      <c r="D555" t="s">
        <v>13</v>
      </c>
      <c r="E555" t="s">
        <v>985</v>
      </c>
      <c r="F555">
        <v>0.10349999999999999</v>
      </c>
    </row>
    <row r="556" spans="1:6">
      <c r="A556" t="s">
        <v>384</v>
      </c>
      <c r="B556" t="s">
        <v>385</v>
      </c>
      <c r="C556" t="s">
        <v>982</v>
      </c>
      <c r="D556" t="s">
        <v>13</v>
      </c>
      <c r="E556" t="s">
        <v>983</v>
      </c>
      <c r="F556">
        <v>217161778103.612</v>
      </c>
    </row>
    <row r="557" spans="1:6">
      <c r="A557" t="s">
        <v>384</v>
      </c>
      <c r="B557" t="s">
        <v>385</v>
      </c>
      <c r="C557" t="s">
        <v>982</v>
      </c>
      <c r="D557" t="s">
        <v>13</v>
      </c>
      <c r="E557" t="s">
        <v>984</v>
      </c>
      <c r="F557">
        <v>266756540701.93799</v>
      </c>
    </row>
    <row r="558" spans="1:6">
      <c r="A558" t="s">
        <v>384</v>
      </c>
      <c r="B558" t="s">
        <v>385</v>
      </c>
      <c r="C558" t="s">
        <v>982</v>
      </c>
      <c r="D558" t="s">
        <v>13</v>
      </c>
      <c r="E558" t="s">
        <v>985</v>
      </c>
      <c r="F558">
        <v>3.2300000000000002E-2</v>
      </c>
    </row>
    <row r="559" spans="1:6">
      <c r="A559" t="s">
        <v>386</v>
      </c>
      <c r="B559" t="s">
        <v>387</v>
      </c>
      <c r="C559" t="s">
        <v>982</v>
      </c>
      <c r="D559" t="s">
        <v>52</v>
      </c>
      <c r="E559" t="s">
        <v>983</v>
      </c>
      <c r="F559">
        <v>24548166438.897999</v>
      </c>
    </row>
    <row r="560" spans="1:6">
      <c r="A560" t="s">
        <v>386</v>
      </c>
      <c r="B560" t="s">
        <v>387</v>
      </c>
      <c r="C560" t="s">
        <v>982</v>
      </c>
      <c r="D560" t="s">
        <v>52</v>
      </c>
      <c r="E560" t="s">
        <v>984</v>
      </c>
      <c r="F560">
        <v>39196746952.746696</v>
      </c>
    </row>
    <row r="561" spans="1:6">
      <c r="A561" t="s">
        <v>386</v>
      </c>
      <c r="B561" t="s">
        <v>387</v>
      </c>
      <c r="C561" t="s">
        <v>982</v>
      </c>
      <c r="D561" t="s">
        <v>52</v>
      </c>
      <c r="E561" t="s">
        <v>985</v>
      </c>
      <c r="F561">
        <v>3.8600000000000002E-2</v>
      </c>
    </row>
    <row r="562" spans="1:6">
      <c r="A562" t="s">
        <v>388</v>
      </c>
      <c r="B562" t="s">
        <v>389</v>
      </c>
      <c r="C562" t="s">
        <v>982</v>
      </c>
      <c r="D562" t="s">
        <v>18</v>
      </c>
      <c r="E562" t="s">
        <v>983</v>
      </c>
      <c r="F562">
        <v>20297722155.539501</v>
      </c>
    </row>
    <row r="563" spans="1:6">
      <c r="A563" t="s">
        <v>388</v>
      </c>
      <c r="B563" t="s">
        <v>389</v>
      </c>
      <c r="C563" t="s">
        <v>982</v>
      </c>
      <c r="D563" t="s">
        <v>18</v>
      </c>
      <c r="E563" t="s">
        <v>984</v>
      </c>
      <c r="F563">
        <v>125716244563.931</v>
      </c>
    </row>
    <row r="564" spans="1:6">
      <c r="A564" t="s">
        <v>388</v>
      </c>
      <c r="B564" t="s">
        <v>389</v>
      </c>
      <c r="C564" t="s">
        <v>982</v>
      </c>
      <c r="D564" t="s">
        <v>18</v>
      </c>
      <c r="E564" t="s">
        <v>985</v>
      </c>
      <c r="F564">
        <v>0.7984</v>
      </c>
    </row>
    <row r="565" spans="1:6">
      <c r="A565" t="s">
        <v>390</v>
      </c>
      <c r="B565" t="s">
        <v>391</v>
      </c>
      <c r="C565" t="s">
        <v>982</v>
      </c>
      <c r="D565" t="s">
        <v>31</v>
      </c>
      <c r="E565" t="s">
        <v>983</v>
      </c>
      <c r="F565">
        <v>21559601385.869099</v>
      </c>
    </row>
    <row r="566" spans="1:6">
      <c r="A566" t="s">
        <v>390</v>
      </c>
      <c r="B566" t="s">
        <v>391</v>
      </c>
      <c r="C566" t="s">
        <v>982</v>
      </c>
      <c r="D566" t="s">
        <v>31</v>
      </c>
      <c r="E566" t="s">
        <v>984</v>
      </c>
      <c r="F566">
        <v>44504412861.1884</v>
      </c>
    </row>
    <row r="567" spans="1:6">
      <c r="A567" t="s">
        <v>390</v>
      </c>
      <c r="B567" t="s">
        <v>391</v>
      </c>
      <c r="C567" t="s">
        <v>982</v>
      </c>
      <c r="D567" t="s">
        <v>31</v>
      </c>
      <c r="E567" t="s">
        <v>985</v>
      </c>
      <c r="F567">
        <v>9.2899999999999996E-2</v>
      </c>
    </row>
    <row r="568" spans="1:6">
      <c r="A568" t="s">
        <v>392</v>
      </c>
      <c r="B568" t="s">
        <v>393</v>
      </c>
      <c r="C568" t="s">
        <v>982</v>
      </c>
      <c r="D568" t="s">
        <v>7</v>
      </c>
      <c r="E568" t="s">
        <v>983</v>
      </c>
      <c r="F568">
        <v>31976622409.8675</v>
      </c>
    </row>
    <row r="569" spans="1:6">
      <c r="A569" t="s">
        <v>392</v>
      </c>
      <c r="B569" t="s">
        <v>393</v>
      </c>
      <c r="C569" t="s">
        <v>982</v>
      </c>
      <c r="D569" t="s">
        <v>7</v>
      </c>
      <c r="E569" t="s">
        <v>984</v>
      </c>
      <c r="F569">
        <v>19727158487.0653</v>
      </c>
    </row>
    <row r="570" spans="1:6">
      <c r="A570" t="s">
        <v>392</v>
      </c>
      <c r="B570" t="s">
        <v>393</v>
      </c>
      <c r="C570" t="s">
        <v>982</v>
      </c>
      <c r="D570" t="s">
        <v>7</v>
      </c>
      <c r="E570" t="s">
        <v>985</v>
      </c>
      <c r="F570">
        <v>3.8800000000000001E-2</v>
      </c>
    </row>
    <row r="571" spans="1:6">
      <c r="A571" t="s">
        <v>394</v>
      </c>
      <c r="B571" t="s">
        <v>395</v>
      </c>
      <c r="C571" t="s">
        <v>982</v>
      </c>
      <c r="D571" t="s">
        <v>40</v>
      </c>
      <c r="E571" t="s">
        <v>983</v>
      </c>
      <c r="F571">
        <v>65483554625.254799</v>
      </c>
    </row>
    <row r="572" spans="1:6">
      <c r="A572" t="s">
        <v>394</v>
      </c>
      <c r="B572" t="s">
        <v>395</v>
      </c>
      <c r="C572" t="s">
        <v>982</v>
      </c>
      <c r="D572" t="s">
        <v>40</v>
      </c>
      <c r="E572" t="s">
        <v>984</v>
      </c>
      <c r="F572">
        <v>70920111005.331497</v>
      </c>
    </row>
    <row r="573" spans="1:6">
      <c r="A573" t="s">
        <v>394</v>
      </c>
      <c r="B573" t="s">
        <v>395</v>
      </c>
      <c r="C573" t="s">
        <v>982</v>
      </c>
      <c r="D573" t="s">
        <v>40</v>
      </c>
      <c r="E573" t="s">
        <v>985</v>
      </c>
      <c r="F573">
        <v>0.14649999999999999</v>
      </c>
    </row>
    <row r="574" spans="1:6">
      <c r="A574" t="s">
        <v>396</v>
      </c>
      <c r="B574" t="s">
        <v>397</v>
      </c>
      <c r="C574" t="s">
        <v>982</v>
      </c>
      <c r="D574" t="s">
        <v>31</v>
      </c>
      <c r="E574" t="s">
        <v>983</v>
      </c>
      <c r="F574">
        <v>3713367572.4351001</v>
      </c>
    </row>
    <row r="575" spans="1:6">
      <c r="A575" t="s">
        <v>396</v>
      </c>
      <c r="B575" t="s">
        <v>397</v>
      </c>
      <c r="C575" t="s">
        <v>982</v>
      </c>
      <c r="D575" t="s">
        <v>31</v>
      </c>
      <c r="E575" t="s">
        <v>984</v>
      </c>
      <c r="F575">
        <v>14272524678.1159</v>
      </c>
    </row>
    <row r="576" spans="1:6">
      <c r="A576" t="s">
        <v>396</v>
      </c>
      <c r="B576" t="s">
        <v>397</v>
      </c>
      <c r="C576" t="s">
        <v>982</v>
      </c>
      <c r="D576" t="s">
        <v>31</v>
      </c>
      <c r="E576" t="s">
        <v>985</v>
      </c>
      <c r="F576">
        <v>0.13339999999999999</v>
      </c>
    </row>
    <row r="577" spans="1:6">
      <c r="A577" t="s">
        <v>398</v>
      </c>
      <c r="B577" t="s">
        <v>399</v>
      </c>
      <c r="C577" t="s">
        <v>982</v>
      </c>
      <c r="D577" t="s">
        <v>40</v>
      </c>
      <c r="E577" t="s">
        <v>983</v>
      </c>
      <c r="F577">
        <v>4306608703.0658998</v>
      </c>
    </row>
    <row r="578" spans="1:6">
      <c r="A578" t="s">
        <v>398</v>
      </c>
      <c r="B578" t="s">
        <v>399</v>
      </c>
      <c r="C578" t="s">
        <v>982</v>
      </c>
      <c r="D578" t="s">
        <v>40</v>
      </c>
      <c r="E578" t="s">
        <v>984</v>
      </c>
      <c r="F578">
        <v>4167550084.8137002</v>
      </c>
    </row>
    <row r="579" spans="1:6">
      <c r="A579" t="s">
        <v>398</v>
      </c>
      <c r="B579" t="s">
        <v>399</v>
      </c>
      <c r="C579" t="s">
        <v>982</v>
      </c>
      <c r="D579" t="s">
        <v>40</v>
      </c>
      <c r="E579" t="s">
        <v>985</v>
      </c>
      <c r="F579">
        <v>0.1062</v>
      </c>
    </row>
    <row r="580" spans="1:6">
      <c r="A580" t="s">
        <v>400</v>
      </c>
      <c r="B580" t="s">
        <v>401</v>
      </c>
      <c r="C580" t="s">
        <v>982</v>
      </c>
      <c r="D580" t="s">
        <v>52</v>
      </c>
      <c r="E580" t="s">
        <v>983</v>
      </c>
      <c r="F580">
        <v>13759870959.2707</v>
      </c>
    </row>
    <row r="581" spans="1:6">
      <c r="A581" t="s">
        <v>400</v>
      </c>
      <c r="B581" t="s">
        <v>401</v>
      </c>
      <c r="C581" t="s">
        <v>982</v>
      </c>
      <c r="D581" t="s">
        <v>52</v>
      </c>
      <c r="E581" t="s">
        <v>984</v>
      </c>
      <c r="F581">
        <v>4112116689.0567002</v>
      </c>
    </row>
    <row r="582" spans="1:6">
      <c r="A582" t="s">
        <v>400</v>
      </c>
      <c r="B582" t="s">
        <v>401</v>
      </c>
      <c r="C582" t="s">
        <v>982</v>
      </c>
      <c r="D582" t="s">
        <v>52</v>
      </c>
      <c r="E582" t="s">
        <v>985</v>
      </c>
      <c r="F582">
        <v>-3.78E-2</v>
      </c>
    </row>
    <row r="583" spans="1:6">
      <c r="A583" t="s">
        <v>402</v>
      </c>
      <c r="B583" t="s">
        <v>403</v>
      </c>
      <c r="C583" t="s">
        <v>982</v>
      </c>
      <c r="D583" t="s">
        <v>7</v>
      </c>
      <c r="E583" t="s">
        <v>983</v>
      </c>
      <c r="F583">
        <v>59442354835.601303</v>
      </c>
    </row>
    <row r="584" spans="1:6">
      <c r="A584" t="s">
        <v>402</v>
      </c>
      <c r="B584" t="s">
        <v>403</v>
      </c>
      <c r="C584" t="s">
        <v>982</v>
      </c>
      <c r="D584" t="s">
        <v>7</v>
      </c>
      <c r="E584" t="s">
        <v>984</v>
      </c>
      <c r="F584">
        <v>453466272665.867</v>
      </c>
    </row>
    <row r="585" spans="1:6">
      <c r="A585" t="s">
        <v>402</v>
      </c>
      <c r="B585" t="s">
        <v>403</v>
      </c>
      <c r="C585" t="s">
        <v>982</v>
      </c>
      <c r="D585" t="s">
        <v>7</v>
      </c>
      <c r="E585" t="s">
        <v>985</v>
      </c>
      <c r="F585">
        <v>0.25679999999999997</v>
      </c>
    </row>
    <row r="586" spans="1:6">
      <c r="A586" t="s">
        <v>404</v>
      </c>
      <c r="B586" t="s">
        <v>405</v>
      </c>
      <c r="C586" t="s">
        <v>982</v>
      </c>
      <c r="D586" t="s">
        <v>40</v>
      </c>
      <c r="E586" t="s">
        <v>983</v>
      </c>
      <c r="F586">
        <v>6274297417.4982004</v>
      </c>
    </row>
    <row r="587" spans="1:6">
      <c r="A587" t="s">
        <v>404</v>
      </c>
      <c r="B587" t="s">
        <v>405</v>
      </c>
      <c r="C587" t="s">
        <v>982</v>
      </c>
      <c r="D587" t="s">
        <v>40</v>
      </c>
      <c r="E587" t="s">
        <v>984</v>
      </c>
      <c r="F587">
        <v>14271819675.285299</v>
      </c>
    </row>
    <row r="588" spans="1:6">
      <c r="A588" t="s">
        <v>404</v>
      </c>
      <c r="B588" t="s">
        <v>405</v>
      </c>
      <c r="C588" t="s">
        <v>982</v>
      </c>
      <c r="D588" t="s">
        <v>40</v>
      </c>
      <c r="E588" t="s">
        <v>985</v>
      </c>
      <c r="F588">
        <v>0.1193</v>
      </c>
    </row>
    <row r="589" spans="1:6">
      <c r="A589" t="s">
        <v>406</v>
      </c>
      <c r="B589" t="s">
        <v>407</v>
      </c>
      <c r="C589" t="s">
        <v>982</v>
      </c>
      <c r="D589" t="s">
        <v>40</v>
      </c>
      <c r="E589" t="s">
        <v>983</v>
      </c>
      <c r="F589">
        <v>10494070438.648001</v>
      </c>
    </row>
    <row r="590" spans="1:6">
      <c r="A590" t="s">
        <v>406</v>
      </c>
      <c r="B590" t="s">
        <v>407</v>
      </c>
      <c r="C590" t="s">
        <v>982</v>
      </c>
      <c r="D590" t="s">
        <v>40</v>
      </c>
      <c r="E590" t="s">
        <v>984</v>
      </c>
      <c r="F590">
        <v>16587636154.6343</v>
      </c>
    </row>
    <row r="591" spans="1:6">
      <c r="A591" t="s">
        <v>406</v>
      </c>
      <c r="B591" t="s">
        <v>407</v>
      </c>
      <c r="C591" t="s">
        <v>982</v>
      </c>
      <c r="D591" t="s">
        <v>40</v>
      </c>
      <c r="E591" t="s">
        <v>985</v>
      </c>
      <c r="F591">
        <v>0.1154</v>
      </c>
    </row>
    <row r="592" spans="1:6">
      <c r="A592" t="s">
        <v>408</v>
      </c>
      <c r="B592" t="s">
        <v>409</v>
      </c>
      <c r="C592" t="s">
        <v>982</v>
      </c>
      <c r="D592" t="s">
        <v>40</v>
      </c>
      <c r="E592" t="s">
        <v>983</v>
      </c>
      <c r="F592">
        <v>1067649872.6900001</v>
      </c>
    </row>
    <row r="593" spans="1:6">
      <c r="A593" t="s">
        <v>408</v>
      </c>
      <c r="B593" t="s">
        <v>409</v>
      </c>
      <c r="C593" t="s">
        <v>982</v>
      </c>
      <c r="D593" t="s">
        <v>40</v>
      </c>
      <c r="E593" t="s">
        <v>984</v>
      </c>
      <c r="F593">
        <v>4821709991.2884998</v>
      </c>
    </row>
    <row r="594" spans="1:6">
      <c r="A594" t="s">
        <v>408</v>
      </c>
      <c r="B594" t="s">
        <v>409</v>
      </c>
      <c r="C594" t="s">
        <v>982</v>
      </c>
      <c r="D594" t="s">
        <v>40</v>
      </c>
      <c r="E594" t="s">
        <v>985</v>
      </c>
      <c r="F594">
        <v>0.29409999999999997</v>
      </c>
    </row>
    <row r="595" spans="1:6">
      <c r="A595" t="s">
        <v>410</v>
      </c>
      <c r="B595" t="s">
        <v>411</v>
      </c>
      <c r="C595" t="s">
        <v>982</v>
      </c>
      <c r="D595" t="s">
        <v>52</v>
      </c>
      <c r="E595" t="s">
        <v>983</v>
      </c>
      <c r="F595">
        <v>88244539954.364395</v>
      </c>
    </row>
    <row r="596" spans="1:6">
      <c r="A596" t="s">
        <v>410</v>
      </c>
      <c r="B596" t="s">
        <v>411</v>
      </c>
      <c r="C596" t="s">
        <v>982</v>
      </c>
      <c r="D596" t="s">
        <v>52</v>
      </c>
      <c r="E596" t="s">
        <v>984</v>
      </c>
      <c r="F596">
        <v>68107762358.042603</v>
      </c>
    </row>
    <row r="597" spans="1:6">
      <c r="A597" t="s">
        <v>410</v>
      </c>
      <c r="B597" t="s">
        <v>411</v>
      </c>
      <c r="C597" t="s">
        <v>982</v>
      </c>
      <c r="D597" t="s">
        <v>52</v>
      </c>
      <c r="E597" t="s">
        <v>985</v>
      </c>
      <c r="F597">
        <v>8.5199999999999998E-2</v>
      </c>
    </row>
    <row r="598" spans="1:6">
      <c r="A598" t="s">
        <v>412</v>
      </c>
      <c r="B598" t="s">
        <v>413</v>
      </c>
      <c r="C598" t="s">
        <v>982</v>
      </c>
      <c r="D598" t="s">
        <v>40</v>
      </c>
      <c r="E598" t="s">
        <v>983</v>
      </c>
      <c r="F598">
        <v>17384266316.986</v>
      </c>
    </row>
    <row r="599" spans="1:6">
      <c r="A599" t="s">
        <v>412</v>
      </c>
      <c r="B599" t="s">
        <v>413</v>
      </c>
      <c r="C599" t="s">
        <v>982</v>
      </c>
      <c r="D599" t="s">
        <v>40</v>
      </c>
      <c r="E599" t="s">
        <v>984</v>
      </c>
      <c r="F599">
        <v>14718818120.292</v>
      </c>
    </row>
    <row r="600" spans="1:6">
      <c r="A600" t="s">
        <v>412</v>
      </c>
      <c r="B600" t="s">
        <v>413</v>
      </c>
      <c r="C600" t="s">
        <v>982</v>
      </c>
      <c r="D600" t="s">
        <v>40</v>
      </c>
      <c r="E600" t="s">
        <v>985</v>
      </c>
      <c r="F600">
        <v>9.1499999999999998E-2</v>
      </c>
    </row>
    <row r="601" spans="1:6">
      <c r="A601" t="s">
        <v>414</v>
      </c>
      <c r="B601" t="s">
        <v>415</v>
      </c>
      <c r="C601" t="s">
        <v>982</v>
      </c>
      <c r="D601" t="s">
        <v>13</v>
      </c>
      <c r="E601" t="s">
        <v>983</v>
      </c>
      <c r="F601">
        <v>4760122918.9615002</v>
      </c>
    </row>
    <row r="602" spans="1:6">
      <c r="A602" t="s">
        <v>414</v>
      </c>
      <c r="B602" t="s">
        <v>415</v>
      </c>
      <c r="C602" t="s">
        <v>982</v>
      </c>
      <c r="D602" t="s">
        <v>13</v>
      </c>
      <c r="E602" t="s">
        <v>984</v>
      </c>
      <c r="F602">
        <v>14572354407.7236</v>
      </c>
    </row>
    <row r="603" spans="1:6">
      <c r="A603" t="s">
        <v>414</v>
      </c>
      <c r="B603" t="s">
        <v>415</v>
      </c>
      <c r="C603" t="s">
        <v>982</v>
      </c>
      <c r="D603" t="s">
        <v>13</v>
      </c>
      <c r="E603" t="s">
        <v>985</v>
      </c>
      <c r="F603">
        <v>0.1792</v>
      </c>
    </row>
    <row r="604" spans="1:6">
      <c r="A604" t="s">
        <v>416</v>
      </c>
      <c r="B604" t="s">
        <v>417</v>
      </c>
      <c r="C604" t="s">
        <v>982</v>
      </c>
      <c r="D604" t="s">
        <v>92</v>
      </c>
      <c r="E604" t="s">
        <v>983</v>
      </c>
      <c r="F604">
        <v>26680835884.678699</v>
      </c>
    </row>
    <row r="605" spans="1:6">
      <c r="A605" t="s">
        <v>416</v>
      </c>
      <c r="B605" t="s">
        <v>417</v>
      </c>
      <c r="C605" t="s">
        <v>982</v>
      </c>
      <c r="D605" t="s">
        <v>92</v>
      </c>
      <c r="E605" t="s">
        <v>984</v>
      </c>
      <c r="F605">
        <v>34955743131.870003</v>
      </c>
    </row>
    <row r="606" spans="1:6">
      <c r="A606" t="s">
        <v>416</v>
      </c>
      <c r="B606" t="s">
        <v>417</v>
      </c>
      <c r="C606" t="s">
        <v>982</v>
      </c>
      <c r="D606" t="s">
        <v>92</v>
      </c>
      <c r="E606" t="s">
        <v>985</v>
      </c>
      <c r="F606">
        <v>8.3500000000000005E-2</v>
      </c>
    </row>
    <row r="607" spans="1:6">
      <c r="A607" t="s">
        <v>418</v>
      </c>
      <c r="B607" t="s">
        <v>419</v>
      </c>
      <c r="C607" t="s">
        <v>982</v>
      </c>
      <c r="D607" t="s">
        <v>40</v>
      </c>
      <c r="E607" t="s">
        <v>983</v>
      </c>
      <c r="F607">
        <v>3711344385.2296</v>
      </c>
    </row>
    <row r="608" spans="1:6">
      <c r="A608" t="s">
        <v>418</v>
      </c>
      <c r="B608" t="s">
        <v>419</v>
      </c>
      <c r="C608" t="s">
        <v>982</v>
      </c>
      <c r="D608" t="s">
        <v>40</v>
      </c>
      <c r="E608" t="s">
        <v>984</v>
      </c>
      <c r="F608">
        <v>6476075511.0373001</v>
      </c>
    </row>
    <row r="609" spans="1:6">
      <c r="A609" t="s">
        <v>418</v>
      </c>
      <c r="B609" t="s">
        <v>419</v>
      </c>
      <c r="C609" t="s">
        <v>982</v>
      </c>
      <c r="D609" t="s">
        <v>40</v>
      </c>
      <c r="E609" t="s">
        <v>985</v>
      </c>
      <c r="F609">
        <v>0.1196</v>
      </c>
    </row>
    <row r="610" spans="1:6">
      <c r="A610" t="s">
        <v>420</v>
      </c>
      <c r="B610" t="s">
        <v>421</v>
      </c>
      <c r="C610" t="s">
        <v>982</v>
      </c>
      <c r="D610" t="s">
        <v>40</v>
      </c>
      <c r="E610" t="s">
        <v>983</v>
      </c>
      <c r="F610">
        <v>4210980444.7332001</v>
      </c>
    </row>
    <row r="611" spans="1:6">
      <c r="A611" t="s">
        <v>420</v>
      </c>
      <c r="B611" t="s">
        <v>421</v>
      </c>
      <c r="C611" t="s">
        <v>982</v>
      </c>
      <c r="D611" t="s">
        <v>40</v>
      </c>
      <c r="E611" t="s">
        <v>984</v>
      </c>
      <c r="F611">
        <v>11078336923.098801</v>
      </c>
    </row>
    <row r="612" spans="1:6">
      <c r="A612" t="s">
        <v>420</v>
      </c>
      <c r="B612" t="s">
        <v>421</v>
      </c>
      <c r="C612" t="s">
        <v>982</v>
      </c>
      <c r="D612" t="s">
        <v>40</v>
      </c>
      <c r="E612" t="s">
        <v>985</v>
      </c>
      <c r="F612">
        <v>0.12570000000000001</v>
      </c>
    </row>
    <row r="613" spans="1:6">
      <c r="A613" t="s">
        <v>422</v>
      </c>
      <c r="B613" t="s">
        <v>423</v>
      </c>
      <c r="C613" t="s">
        <v>982</v>
      </c>
      <c r="D613" t="s">
        <v>52</v>
      </c>
      <c r="E613" t="s">
        <v>983</v>
      </c>
      <c r="F613">
        <v>8856332364.2821007</v>
      </c>
    </row>
    <row r="614" spans="1:6">
      <c r="A614" t="s">
        <v>422</v>
      </c>
      <c r="B614" t="s">
        <v>423</v>
      </c>
      <c r="C614" t="s">
        <v>982</v>
      </c>
      <c r="D614" t="s">
        <v>52</v>
      </c>
      <c r="E614" t="s">
        <v>984</v>
      </c>
      <c r="F614">
        <v>7385178009.0613003</v>
      </c>
    </row>
    <row r="615" spans="1:6">
      <c r="A615" t="s">
        <v>422</v>
      </c>
      <c r="B615" t="s">
        <v>423</v>
      </c>
      <c r="C615" t="s">
        <v>982</v>
      </c>
      <c r="D615" t="s">
        <v>52</v>
      </c>
      <c r="E615" t="s">
        <v>985</v>
      </c>
      <c r="F615">
        <v>0.08</v>
      </c>
    </row>
    <row r="616" spans="1:6">
      <c r="A616" t="s">
        <v>424</v>
      </c>
      <c r="B616" t="s">
        <v>425</v>
      </c>
      <c r="C616" t="s">
        <v>982</v>
      </c>
      <c r="D616" t="s">
        <v>40</v>
      </c>
      <c r="E616" t="s">
        <v>983</v>
      </c>
      <c r="F616">
        <v>5174125563.9780998</v>
      </c>
    </row>
    <row r="617" spans="1:6">
      <c r="A617" t="s">
        <v>424</v>
      </c>
      <c r="B617" t="s">
        <v>425</v>
      </c>
      <c r="C617" t="s">
        <v>982</v>
      </c>
      <c r="D617" t="s">
        <v>40</v>
      </c>
      <c r="E617" t="s">
        <v>984</v>
      </c>
      <c r="F617">
        <v>15447244235.1257</v>
      </c>
    </row>
    <row r="618" spans="1:6">
      <c r="A618" t="s">
        <v>424</v>
      </c>
      <c r="B618" t="s">
        <v>425</v>
      </c>
      <c r="C618" t="s">
        <v>982</v>
      </c>
      <c r="D618" t="s">
        <v>40</v>
      </c>
      <c r="E618" t="s">
        <v>985</v>
      </c>
      <c r="F618">
        <v>0.13089999999999999</v>
      </c>
    </row>
    <row r="619" spans="1:6">
      <c r="A619" t="s">
        <v>426</v>
      </c>
      <c r="B619" t="s">
        <v>427</v>
      </c>
      <c r="C619" t="s">
        <v>982</v>
      </c>
      <c r="D619" t="s">
        <v>18</v>
      </c>
      <c r="E619" t="s">
        <v>983</v>
      </c>
      <c r="F619">
        <v>26641551819.589298</v>
      </c>
    </row>
    <row r="620" spans="1:6">
      <c r="A620" t="s">
        <v>426</v>
      </c>
      <c r="B620" t="s">
        <v>427</v>
      </c>
      <c r="C620" t="s">
        <v>982</v>
      </c>
      <c r="D620" t="s">
        <v>18</v>
      </c>
      <c r="E620" t="s">
        <v>984</v>
      </c>
      <c r="F620">
        <v>60899335238.157799</v>
      </c>
    </row>
    <row r="621" spans="1:6">
      <c r="A621" t="s">
        <v>426</v>
      </c>
      <c r="B621" t="s">
        <v>427</v>
      </c>
      <c r="C621" t="s">
        <v>982</v>
      </c>
      <c r="D621" t="s">
        <v>18</v>
      </c>
      <c r="E621" t="s">
        <v>985</v>
      </c>
      <c r="F621">
        <v>0.15340000000000001</v>
      </c>
    </row>
    <row r="622" spans="1:6">
      <c r="A622" t="s">
        <v>428</v>
      </c>
      <c r="B622" t="s">
        <v>429</v>
      </c>
      <c r="C622" t="s">
        <v>982</v>
      </c>
      <c r="D622" t="s">
        <v>52</v>
      </c>
      <c r="E622" t="s">
        <v>983</v>
      </c>
      <c r="F622">
        <v>26365957488.048698</v>
      </c>
    </row>
    <row r="623" spans="1:6">
      <c r="A623" t="s">
        <v>428</v>
      </c>
      <c r="B623" t="s">
        <v>429</v>
      </c>
      <c r="C623" t="s">
        <v>982</v>
      </c>
      <c r="D623" t="s">
        <v>52</v>
      </c>
      <c r="E623" t="s">
        <v>984</v>
      </c>
      <c r="F623">
        <v>34729156507.991898</v>
      </c>
    </row>
    <row r="624" spans="1:6">
      <c r="A624" t="s">
        <v>428</v>
      </c>
      <c r="B624" t="s">
        <v>429</v>
      </c>
      <c r="C624" t="s">
        <v>982</v>
      </c>
      <c r="D624" t="s">
        <v>52</v>
      </c>
      <c r="E624" t="s">
        <v>985</v>
      </c>
      <c r="F624">
        <v>3.2500000000000001E-2</v>
      </c>
    </row>
    <row r="625" spans="1:6">
      <c r="A625" t="s">
        <v>430</v>
      </c>
      <c r="B625" t="s">
        <v>431</v>
      </c>
      <c r="C625" t="s">
        <v>982</v>
      </c>
      <c r="D625" t="s">
        <v>52</v>
      </c>
      <c r="E625" t="s">
        <v>983</v>
      </c>
      <c r="F625">
        <v>11445989384.3902</v>
      </c>
    </row>
    <row r="626" spans="1:6">
      <c r="A626" t="s">
        <v>430</v>
      </c>
      <c r="B626" t="s">
        <v>431</v>
      </c>
      <c r="C626" t="s">
        <v>982</v>
      </c>
      <c r="D626" t="s">
        <v>52</v>
      </c>
      <c r="E626" t="s">
        <v>984</v>
      </c>
      <c r="F626">
        <v>17440538293.925701</v>
      </c>
    </row>
    <row r="627" spans="1:6">
      <c r="A627" t="s">
        <v>430</v>
      </c>
      <c r="B627" t="s">
        <v>431</v>
      </c>
      <c r="C627" t="s">
        <v>982</v>
      </c>
      <c r="D627" t="s">
        <v>52</v>
      </c>
      <c r="E627" t="s">
        <v>985</v>
      </c>
      <c r="F627">
        <v>6.4000000000000001E-2</v>
      </c>
    </row>
    <row r="628" spans="1:6">
      <c r="A628" t="s">
        <v>432</v>
      </c>
      <c r="B628" t="s">
        <v>433</v>
      </c>
      <c r="C628" t="s">
        <v>982</v>
      </c>
      <c r="D628" t="s">
        <v>40</v>
      </c>
      <c r="E628" t="s">
        <v>983</v>
      </c>
      <c r="F628">
        <v>36080035768.222198</v>
      </c>
    </row>
    <row r="629" spans="1:6">
      <c r="A629" t="s">
        <v>432</v>
      </c>
      <c r="B629" t="s">
        <v>433</v>
      </c>
      <c r="C629" t="s">
        <v>982</v>
      </c>
      <c r="D629" t="s">
        <v>40</v>
      </c>
      <c r="E629" t="s">
        <v>984</v>
      </c>
      <c r="F629">
        <v>181708776632.76901</v>
      </c>
    </row>
    <row r="630" spans="1:6">
      <c r="A630" t="s">
        <v>432</v>
      </c>
      <c r="B630" t="s">
        <v>433</v>
      </c>
      <c r="C630" t="s">
        <v>982</v>
      </c>
      <c r="D630" t="s">
        <v>40</v>
      </c>
      <c r="E630" t="s">
        <v>985</v>
      </c>
      <c r="F630">
        <v>0.20649999999999999</v>
      </c>
    </row>
    <row r="631" spans="1:6">
      <c r="A631" t="s">
        <v>434</v>
      </c>
      <c r="B631" t="s">
        <v>435</v>
      </c>
      <c r="C631" t="s">
        <v>982</v>
      </c>
      <c r="D631" t="s">
        <v>92</v>
      </c>
      <c r="E631" t="s">
        <v>983</v>
      </c>
      <c r="F631">
        <v>41462296160.5858</v>
      </c>
    </row>
    <row r="632" spans="1:6">
      <c r="A632" t="s">
        <v>434</v>
      </c>
      <c r="B632" t="s">
        <v>435</v>
      </c>
      <c r="C632" t="s">
        <v>982</v>
      </c>
      <c r="D632" t="s">
        <v>92</v>
      </c>
      <c r="E632" t="s">
        <v>984</v>
      </c>
      <c r="F632">
        <v>19877789837.682701</v>
      </c>
    </row>
    <row r="633" spans="1:6">
      <c r="A633" t="s">
        <v>434</v>
      </c>
      <c r="B633" t="s">
        <v>435</v>
      </c>
      <c r="C633" t="s">
        <v>982</v>
      </c>
      <c r="D633" t="s">
        <v>92</v>
      </c>
      <c r="E633" t="s">
        <v>985</v>
      </c>
      <c r="F633">
        <v>-1.7299999999999999E-2</v>
      </c>
    </row>
    <row r="634" spans="1:6">
      <c r="A634" t="s">
        <v>436</v>
      </c>
      <c r="B634" t="s">
        <v>437</v>
      </c>
      <c r="C634" t="s">
        <v>982</v>
      </c>
      <c r="D634" t="s">
        <v>52</v>
      </c>
      <c r="E634" t="s">
        <v>983</v>
      </c>
      <c r="F634">
        <v>23489646766.171398</v>
      </c>
    </row>
    <row r="635" spans="1:6">
      <c r="A635" t="s">
        <v>436</v>
      </c>
      <c r="B635" t="s">
        <v>437</v>
      </c>
      <c r="C635" t="s">
        <v>982</v>
      </c>
      <c r="D635" t="s">
        <v>52</v>
      </c>
      <c r="E635" t="s">
        <v>984</v>
      </c>
      <c r="F635">
        <v>17578218041.6605</v>
      </c>
    </row>
    <row r="636" spans="1:6">
      <c r="A636" t="s">
        <v>436</v>
      </c>
      <c r="B636" t="s">
        <v>437</v>
      </c>
      <c r="C636" t="s">
        <v>982</v>
      </c>
      <c r="D636" t="s">
        <v>52</v>
      </c>
      <c r="E636" t="s">
        <v>985</v>
      </c>
      <c r="F636">
        <v>6.8400000000000002E-2</v>
      </c>
    </row>
    <row r="637" spans="1:6">
      <c r="A637" t="s">
        <v>438</v>
      </c>
      <c r="B637" t="s">
        <v>439</v>
      </c>
      <c r="C637" t="s">
        <v>982</v>
      </c>
      <c r="D637" t="s">
        <v>40</v>
      </c>
      <c r="E637" t="s">
        <v>983</v>
      </c>
      <c r="F637">
        <v>3818317611.9903002</v>
      </c>
    </row>
    <row r="638" spans="1:6">
      <c r="A638" t="s">
        <v>438</v>
      </c>
      <c r="B638" t="s">
        <v>439</v>
      </c>
      <c r="C638" t="s">
        <v>982</v>
      </c>
      <c r="D638" t="s">
        <v>40</v>
      </c>
      <c r="E638" t="s">
        <v>984</v>
      </c>
      <c r="F638">
        <v>8034728136.3830996</v>
      </c>
    </row>
    <row r="639" spans="1:6">
      <c r="A639" t="s">
        <v>438</v>
      </c>
      <c r="B639" t="s">
        <v>439</v>
      </c>
      <c r="C639" t="s">
        <v>982</v>
      </c>
      <c r="D639" t="s">
        <v>40</v>
      </c>
      <c r="E639" t="s">
        <v>985</v>
      </c>
      <c r="F639">
        <v>0.2099</v>
      </c>
    </row>
    <row r="640" spans="1:6">
      <c r="A640" t="s">
        <v>440</v>
      </c>
      <c r="B640" t="s">
        <v>441</v>
      </c>
      <c r="C640" t="s">
        <v>982</v>
      </c>
      <c r="D640" t="s">
        <v>13</v>
      </c>
      <c r="E640" t="s">
        <v>983</v>
      </c>
      <c r="F640">
        <v>46871604855.943604</v>
      </c>
    </row>
    <row r="641" spans="1:6">
      <c r="A641" t="s">
        <v>440</v>
      </c>
      <c r="B641" t="s">
        <v>441</v>
      </c>
      <c r="C641" t="s">
        <v>982</v>
      </c>
      <c r="D641" t="s">
        <v>13</v>
      </c>
      <c r="E641" t="s">
        <v>984</v>
      </c>
      <c r="F641">
        <v>87909718481.744095</v>
      </c>
    </row>
    <row r="642" spans="1:6">
      <c r="A642" t="s">
        <v>440</v>
      </c>
      <c r="B642" t="s">
        <v>441</v>
      </c>
      <c r="C642" t="s">
        <v>982</v>
      </c>
      <c r="D642" t="s">
        <v>13</v>
      </c>
      <c r="E642" t="s">
        <v>985</v>
      </c>
      <c r="F642">
        <v>0.11360000000000001</v>
      </c>
    </row>
    <row r="643" spans="1:6">
      <c r="A643" t="s">
        <v>442</v>
      </c>
      <c r="B643" t="s">
        <v>443</v>
      </c>
      <c r="C643" t="s">
        <v>982</v>
      </c>
      <c r="D643" t="s">
        <v>40</v>
      </c>
      <c r="E643" t="s">
        <v>983</v>
      </c>
      <c r="F643">
        <v>8214151143.0838003</v>
      </c>
    </row>
    <row r="644" spans="1:6">
      <c r="A644" t="s">
        <v>442</v>
      </c>
      <c r="B644" t="s">
        <v>443</v>
      </c>
      <c r="C644" t="s">
        <v>982</v>
      </c>
      <c r="D644" t="s">
        <v>40</v>
      </c>
      <c r="E644" t="s">
        <v>984</v>
      </c>
      <c r="F644">
        <v>12319308520.0776</v>
      </c>
    </row>
    <row r="645" spans="1:6">
      <c r="A645" t="s">
        <v>442</v>
      </c>
      <c r="B645" t="s">
        <v>443</v>
      </c>
      <c r="C645" t="s">
        <v>982</v>
      </c>
      <c r="D645" t="s">
        <v>40</v>
      </c>
      <c r="E645" t="s">
        <v>985</v>
      </c>
      <c r="F645">
        <v>8.8900000000000007E-2</v>
      </c>
    </row>
    <row r="646" spans="1:6">
      <c r="A646" t="s">
        <v>444</v>
      </c>
      <c r="B646" t="s">
        <v>445</v>
      </c>
      <c r="C646" t="s">
        <v>982</v>
      </c>
      <c r="D646" t="s">
        <v>92</v>
      </c>
      <c r="E646" t="s">
        <v>983</v>
      </c>
      <c r="F646">
        <v>6075818284.2609997</v>
      </c>
    </row>
    <row r="647" spans="1:6">
      <c r="A647" t="s">
        <v>444</v>
      </c>
      <c r="B647" t="s">
        <v>445</v>
      </c>
      <c r="C647" t="s">
        <v>982</v>
      </c>
      <c r="D647" t="s">
        <v>92</v>
      </c>
      <c r="E647" t="s">
        <v>984</v>
      </c>
      <c r="F647">
        <v>6413434697.2880001</v>
      </c>
    </row>
    <row r="648" spans="1:6">
      <c r="A648" t="s">
        <v>444</v>
      </c>
      <c r="B648" t="s">
        <v>445</v>
      </c>
      <c r="C648" t="s">
        <v>982</v>
      </c>
      <c r="D648" t="s">
        <v>92</v>
      </c>
      <c r="E648" t="s">
        <v>985</v>
      </c>
      <c r="F648">
        <v>7.9399999999999998E-2</v>
      </c>
    </row>
    <row r="649" spans="1:6">
      <c r="A649" t="s">
        <v>446</v>
      </c>
      <c r="B649" t="s">
        <v>447</v>
      </c>
      <c r="C649" t="s">
        <v>982</v>
      </c>
      <c r="D649" t="s">
        <v>7</v>
      </c>
      <c r="E649" t="s">
        <v>983</v>
      </c>
      <c r="F649">
        <v>70257145673.898804</v>
      </c>
    </row>
    <row r="650" spans="1:6">
      <c r="A650" t="s">
        <v>446</v>
      </c>
      <c r="B650" t="s">
        <v>447</v>
      </c>
      <c r="C650" t="s">
        <v>982</v>
      </c>
      <c r="D650" t="s">
        <v>7</v>
      </c>
      <c r="E650" t="s">
        <v>984</v>
      </c>
      <c r="F650">
        <v>26654461047.131001</v>
      </c>
    </row>
    <row r="651" spans="1:6">
      <c r="A651" t="s">
        <v>446</v>
      </c>
      <c r="B651" t="s">
        <v>447</v>
      </c>
      <c r="C651" t="s">
        <v>982</v>
      </c>
      <c r="D651" t="s">
        <v>7</v>
      </c>
      <c r="E651" t="s">
        <v>985</v>
      </c>
      <c r="F651">
        <v>9.2200000000000004E-2</v>
      </c>
    </row>
    <row r="652" spans="1:6">
      <c r="A652" t="s">
        <v>448</v>
      </c>
      <c r="B652" t="s">
        <v>449</v>
      </c>
      <c r="C652" t="s">
        <v>982</v>
      </c>
      <c r="D652" t="s">
        <v>40</v>
      </c>
      <c r="E652" t="s">
        <v>983</v>
      </c>
      <c r="F652">
        <v>2298922337.7487998</v>
      </c>
    </row>
    <row r="653" spans="1:6">
      <c r="A653" t="s">
        <v>448</v>
      </c>
      <c r="B653" t="s">
        <v>449</v>
      </c>
      <c r="C653" t="s">
        <v>982</v>
      </c>
      <c r="D653" t="s">
        <v>40</v>
      </c>
      <c r="E653" t="s">
        <v>984</v>
      </c>
      <c r="F653">
        <v>9847890889.3516998</v>
      </c>
    </row>
    <row r="654" spans="1:6">
      <c r="A654" t="s">
        <v>448</v>
      </c>
      <c r="B654" t="s">
        <v>449</v>
      </c>
      <c r="C654" t="s">
        <v>982</v>
      </c>
      <c r="D654" t="s">
        <v>40</v>
      </c>
      <c r="E654" t="s">
        <v>985</v>
      </c>
      <c r="F654">
        <v>0.2203</v>
      </c>
    </row>
    <row r="655" spans="1:6">
      <c r="A655" t="s">
        <v>450</v>
      </c>
      <c r="B655" t="s">
        <v>451</v>
      </c>
      <c r="C655" t="s">
        <v>982</v>
      </c>
      <c r="D655" t="s">
        <v>31</v>
      </c>
      <c r="E655" t="s">
        <v>983</v>
      </c>
      <c r="F655">
        <v>4675098462.5462999</v>
      </c>
    </row>
    <row r="656" spans="1:6">
      <c r="A656" t="s">
        <v>450</v>
      </c>
      <c r="B656" t="s">
        <v>451</v>
      </c>
      <c r="C656" t="s">
        <v>982</v>
      </c>
      <c r="D656" t="s">
        <v>31</v>
      </c>
      <c r="E656" t="s">
        <v>984</v>
      </c>
      <c r="F656">
        <v>22338724342.9076</v>
      </c>
    </row>
    <row r="657" spans="1:6">
      <c r="A657" t="s">
        <v>450</v>
      </c>
      <c r="B657" t="s">
        <v>451</v>
      </c>
      <c r="C657" t="s">
        <v>982</v>
      </c>
      <c r="D657" t="s">
        <v>31</v>
      </c>
      <c r="E657" t="s">
        <v>985</v>
      </c>
      <c r="F657">
        <v>0.1512</v>
      </c>
    </row>
    <row r="658" spans="1:6">
      <c r="A658" t="s">
        <v>452</v>
      </c>
      <c r="B658" t="s">
        <v>453</v>
      </c>
      <c r="C658" t="s">
        <v>982</v>
      </c>
      <c r="D658" t="s">
        <v>7</v>
      </c>
      <c r="E658" t="s">
        <v>983</v>
      </c>
      <c r="F658">
        <v>9222076964.2101002</v>
      </c>
    </row>
    <row r="659" spans="1:6">
      <c r="A659" t="s">
        <v>452</v>
      </c>
      <c r="B659" t="s">
        <v>453</v>
      </c>
      <c r="C659" t="s">
        <v>982</v>
      </c>
      <c r="D659" t="s">
        <v>7</v>
      </c>
      <c r="E659" t="s">
        <v>984</v>
      </c>
      <c r="F659">
        <v>17323492259.469398</v>
      </c>
    </row>
    <row r="660" spans="1:6">
      <c r="A660" t="s">
        <v>452</v>
      </c>
      <c r="B660" t="s">
        <v>453</v>
      </c>
      <c r="C660" t="s">
        <v>982</v>
      </c>
      <c r="D660" t="s">
        <v>7</v>
      </c>
      <c r="E660" t="s">
        <v>985</v>
      </c>
      <c r="F660">
        <v>7.46E-2</v>
      </c>
    </row>
    <row r="661" spans="1:6">
      <c r="A661" t="s">
        <v>454</v>
      </c>
      <c r="B661" t="s">
        <v>455</v>
      </c>
      <c r="C661" t="s">
        <v>982</v>
      </c>
      <c r="D661" t="s">
        <v>18</v>
      </c>
      <c r="E661" t="s">
        <v>983</v>
      </c>
      <c r="F661">
        <v>5347543078.5009003</v>
      </c>
    </row>
    <row r="662" spans="1:6">
      <c r="A662" t="s">
        <v>454</v>
      </c>
      <c r="B662" t="s">
        <v>455</v>
      </c>
      <c r="C662" t="s">
        <v>982</v>
      </c>
      <c r="D662" t="s">
        <v>18</v>
      </c>
      <c r="E662" t="s">
        <v>984</v>
      </c>
      <c r="F662">
        <v>13757562434.1138</v>
      </c>
    </row>
    <row r="663" spans="1:6">
      <c r="A663" t="s">
        <v>454</v>
      </c>
      <c r="B663" t="s">
        <v>455</v>
      </c>
      <c r="C663" t="s">
        <v>982</v>
      </c>
      <c r="D663" t="s">
        <v>18</v>
      </c>
      <c r="E663" t="s">
        <v>985</v>
      </c>
      <c r="F663">
        <v>0.1017</v>
      </c>
    </row>
    <row r="664" spans="1:6">
      <c r="A664" t="s">
        <v>456</v>
      </c>
      <c r="B664" t="s">
        <v>457</v>
      </c>
      <c r="C664" t="s">
        <v>982</v>
      </c>
      <c r="D664" t="s">
        <v>52</v>
      </c>
      <c r="E664" t="s">
        <v>983</v>
      </c>
      <c r="F664">
        <v>12399292398.751801</v>
      </c>
    </row>
    <row r="665" spans="1:6">
      <c r="A665" t="s">
        <v>456</v>
      </c>
      <c r="B665" t="s">
        <v>457</v>
      </c>
      <c r="C665" t="s">
        <v>982</v>
      </c>
      <c r="D665" t="s">
        <v>52</v>
      </c>
      <c r="E665" t="s">
        <v>984</v>
      </c>
      <c r="F665">
        <v>14855741465.141899</v>
      </c>
    </row>
    <row r="666" spans="1:6">
      <c r="A666" t="s">
        <v>456</v>
      </c>
      <c r="B666" t="s">
        <v>457</v>
      </c>
      <c r="C666" t="s">
        <v>982</v>
      </c>
      <c r="D666" t="s">
        <v>52</v>
      </c>
      <c r="E666" t="s">
        <v>985</v>
      </c>
      <c r="F666">
        <v>3.6700000000000003E-2</v>
      </c>
    </row>
    <row r="667" spans="1:6">
      <c r="A667" t="s">
        <v>458</v>
      </c>
      <c r="B667" t="s">
        <v>459</v>
      </c>
      <c r="C667" t="s">
        <v>982</v>
      </c>
      <c r="D667" t="s">
        <v>31</v>
      </c>
      <c r="E667" t="s">
        <v>983</v>
      </c>
      <c r="F667">
        <v>4825366355.3473997</v>
      </c>
    </row>
    <row r="668" spans="1:6">
      <c r="A668" t="s">
        <v>458</v>
      </c>
      <c r="B668" t="s">
        <v>459</v>
      </c>
      <c r="C668" t="s">
        <v>982</v>
      </c>
      <c r="D668" t="s">
        <v>31</v>
      </c>
      <c r="E668" t="s">
        <v>984</v>
      </c>
      <c r="F668">
        <v>22422186081.9011</v>
      </c>
    </row>
    <row r="669" spans="1:6">
      <c r="A669" t="s">
        <v>458</v>
      </c>
      <c r="B669" t="s">
        <v>459</v>
      </c>
      <c r="C669" t="s">
        <v>982</v>
      </c>
      <c r="D669" t="s">
        <v>31</v>
      </c>
      <c r="E669" t="s">
        <v>985</v>
      </c>
      <c r="F669">
        <v>0.2046</v>
      </c>
    </row>
    <row r="670" spans="1:6">
      <c r="A670" t="s">
        <v>460</v>
      </c>
      <c r="B670" t="s">
        <v>461</v>
      </c>
      <c r="C670" t="s">
        <v>982</v>
      </c>
      <c r="D670" t="s">
        <v>18</v>
      </c>
      <c r="E670" t="s">
        <v>983</v>
      </c>
      <c r="F670">
        <v>18426330990.315399</v>
      </c>
    </row>
    <row r="671" spans="1:6">
      <c r="A671" t="s">
        <v>460</v>
      </c>
      <c r="B671" t="s">
        <v>461</v>
      </c>
      <c r="C671" t="s">
        <v>982</v>
      </c>
      <c r="D671" t="s">
        <v>18</v>
      </c>
      <c r="E671" t="s">
        <v>984</v>
      </c>
      <c r="F671">
        <v>29858941650.749802</v>
      </c>
    </row>
    <row r="672" spans="1:6">
      <c r="A672" t="s">
        <v>460</v>
      </c>
      <c r="B672" t="s">
        <v>461</v>
      </c>
      <c r="C672" t="s">
        <v>982</v>
      </c>
      <c r="D672" t="s">
        <v>18</v>
      </c>
      <c r="E672" t="s">
        <v>985</v>
      </c>
      <c r="F672">
        <v>0.08</v>
      </c>
    </row>
    <row r="673" spans="1:6">
      <c r="A673" t="s">
        <v>462</v>
      </c>
      <c r="B673" t="s">
        <v>463</v>
      </c>
      <c r="C673" t="s">
        <v>982</v>
      </c>
      <c r="D673" t="s">
        <v>7</v>
      </c>
      <c r="E673" t="s">
        <v>983</v>
      </c>
      <c r="F673">
        <v>117917738099.17799</v>
      </c>
    </row>
    <row r="674" spans="1:6">
      <c r="A674" t="s">
        <v>462</v>
      </c>
      <c r="B674" t="s">
        <v>463</v>
      </c>
      <c r="C674" t="s">
        <v>982</v>
      </c>
      <c r="D674" t="s">
        <v>7</v>
      </c>
      <c r="E674" t="s">
        <v>984</v>
      </c>
      <c r="F674">
        <v>174699177471.52701</v>
      </c>
    </row>
    <row r="675" spans="1:6">
      <c r="A675" t="s">
        <v>462</v>
      </c>
      <c r="B675" t="s">
        <v>463</v>
      </c>
      <c r="C675" t="s">
        <v>982</v>
      </c>
      <c r="D675" t="s">
        <v>7</v>
      </c>
      <c r="E675" t="s">
        <v>985</v>
      </c>
      <c r="F675">
        <v>0.1065</v>
      </c>
    </row>
    <row r="676" spans="1:6">
      <c r="A676" t="s">
        <v>464</v>
      </c>
      <c r="B676" t="s">
        <v>465</v>
      </c>
      <c r="C676" t="s">
        <v>982</v>
      </c>
      <c r="D676" t="s">
        <v>52</v>
      </c>
      <c r="E676" t="s">
        <v>983</v>
      </c>
      <c r="F676">
        <v>19297690545.223202</v>
      </c>
    </row>
    <row r="677" spans="1:6">
      <c r="A677" t="s">
        <v>464</v>
      </c>
      <c r="B677" t="s">
        <v>465</v>
      </c>
      <c r="C677" t="s">
        <v>982</v>
      </c>
      <c r="D677" t="s">
        <v>52</v>
      </c>
      <c r="E677" t="s">
        <v>984</v>
      </c>
      <c r="F677">
        <v>34735360948.663696</v>
      </c>
    </row>
    <row r="678" spans="1:6">
      <c r="A678" t="s">
        <v>464</v>
      </c>
      <c r="B678" t="s">
        <v>465</v>
      </c>
      <c r="C678" t="s">
        <v>982</v>
      </c>
      <c r="D678" t="s">
        <v>52</v>
      </c>
      <c r="E678" t="s">
        <v>985</v>
      </c>
      <c r="F678">
        <v>5.7099999999999998E-2</v>
      </c>
    </row>
    <row r="679" spans="1:6">
      <c r="A679" t="s">
        <v>466</v>
      </c>
      <c r="B679" t="s">
        <v>467</v>
      </c>
      <c r="C679" t="s">
        <v>982</v>
      </c>
      <c r="D679" t="s">
        <v>10</v>
      </c>
      <c r="E679" t="s">
        <v>983</v>
      </c>
      <c r="F679">
        <v>3745818419.4752998</v>
      </c>
    </row>
    <row r="680" spans="1:6">
      <c r="A680" t="s">
        <v>466</v>
      </c>
      <c r="B680" t="s">
        <v>467</v>
      </c>
      <c r="C680" t="s">
        <v>982</v>
      </c>
      <c r="D680" t="s">
        <v>10</v>
      </c>
      <c r="E680" t="s">
        <v>984</v>
      </c>
      <c r="F680">
        <v>11351984337.8071</v>
      </c>
    </row>
    <row r="681" spans="1:6">
      <c r="A681" t="s">
        <v>466</v>
      </c>
      <c r="B681" t="s">
        <v>467</v>
      </c>
      <c r="C681" t="s">
        <v>982</v>
      </c>
      <c r="D681" t="s">
        <v>10</v>
      </c>
      <c r="E681" t="s">
        <v>985</v>
      </c>
      <c r="F681">
        <v>0.12189999999999999</v>
      </c>
    </row>
    <row r="682" spans="1:6">
      <c r="A682" t="s">
        <v>468</v>
      </c>
      <c r="B682" t="s">
        <v>469</v>
      </c>
      <c r="C682" t="s">
        <v>982</v>
      </c>
      <c r="D682" t="s">
        <v>7</v>
      </c>
      <c r="E682" t="s">
        <v>983</v>
      </c>
      <c r="F682">
        <v>74326655960.264206</v>
      </c>
    </row>
    <row r="683" spans="1:6">
      <c r="A683" t="s">
        <v>468</v>
      </c>
      <c r="B683" t="s">
        <v>469</v>
      </c>
      <c r="C683" t="s">
        <v>982</v>
      </c>
      <c r="D683" t="s">
        <v>7</v>
      </c>
      <c r="E683" t="s">
        <v>984</v>
      </c>
      <c r="F683">
        <v>144703832274.228</v>
      </c>
    </row>
    <row r="684" spans="1:6">
      <c r="A684" t="s">
        <v>468</v>
      </c>
      <c r="B684" t="s">
        <v>469</v>
      </c>
      <c r="C684" t="s">
        <v>982</v>
      </c>
      <c r="D684" t="s">
        <v>7</v>
      </c>
      <c r="E684" t="s">
        <v>985</v>
      </c>
      <c r="F684">
        <v>0.14729999999999999</v>
      </c>
    </row>
    <row r="685" spans="1:6">
      <c r="A685" t="s">
        <v>470</v>
      </c>
      <c r="B685" t="s">
        <v>471</v>
      </c>
      <c r="C685" t="s">
        <v>982</v>
      </c>
      <c r="D685" t="s">
        <v>7</v>
      </c>
      <c r="E685" t="s">
        <v>983</v>
      </c>
      <c r="F685">
        <v>3751810440.2690001</v>
      </c>
    </row>
    <row r="686" spans="1:6">
      <c r="A686" t="s">
        <v>470</v>
      </c>
      <c r="B686" t="s">
        <v>471</v>
      </c>
      <c r="C686" t="s">
        <v>982</v>
      </c>
      <c r="D686" t="s">
        <v>7</v>
      </c>
      <c r="E686" t="s">
        <v>984</v>
      </c>
      <c r="F686">
        <v>26238888805.8326</v>
      </c>
    </row>
    <row r="687" spans="1:6">
      <c r="A687" t="s">
        <v>470</v>
      </c>
      <c r="B687" t="s">
        <v>471</v>
      </c>
      <c r="C687" t="s">
        <v>982</v>
      </c>
      <c r="D687" t="s">
        <v>7</v>
      </c>
      <c r="E687" t="s">
        <v>985</v>
      </c>
      <c r="F687">
        <v>0.15840000000000001</v>
      </c>
    </row>
    <row r="688" spans="1:6">
      <c r="A688" t="s">
        <v>472</v>
      </c>
      <c r="B688" t="s">
        <v>473</v>
      </c>
      <c r="C688" t="s">
        <v>982</v>
      </c>
      <c r="D688" t="s">
        <v>10</v>
      </c>
      <c r="E688" t="s">
        <v>983</v>
      </c>
      <c r="F688">
        <v>44217905472.856201</v>
      </c>
    </row>
    <row r="689" spans="1:6">
      <c r="A689" t="s">
        <v>472</v>
      </c>
      <c r="B689" t="s">
        <v>473</v>
      </c>
      <c r="C689" t="s">
        <v>982</v>
      </c>
      <c r="D689" t="s">
        <v>10</v>
      </c>
      <c r="E689" t="s">
        <v>984</v>
      </c>
      <c r="F689">
        <v>33261571660.123402</v>
      </c>
    </row>
    <row r="690" spans="1:6">
      <c r="A690" t="s">
        <v>472</v>
      </c>
      <c r="B690" t="s">
        <v>473</v>
      </c>
      <c r="C690" t="s">
        <v>982</v>
      </c>
      <c r="D690" t="s">
        <v>10</v>
      </c>
      <c r="E690" t="s">
        <v>985</v>
      </c>
      <c r="F690">
        <v>4.2999999999999997E-2</v>
      </c>
    </row>
    <row r="691" spans="1:6">
      <c r="A691" t="s">
        <v>474</v>
      </c>
      <c r="B691" t="s">
        <v>475</v>
      </c>
      <c r="C691" t="s">
        <v>982</v>
      </c>
      <c r="D691" t="s">
        <v>40</v>
      </c>
      <c r="E691" t="s">
        <v>983</v>
      </c>
      <c r="F691">
        <v>10536284882.751101</v>
      </c>
    </row>
    <row r="692" spans="1:6">
      <c r="A692" t="s">
        <v>474</v>
      </c>
      <c r="B692" t="s">
        <v>475</v>
      </c>
      <c r="C692" t="s">
        <v>982</v>
      </c>
      <c r="D692" t="s">
        <v>40</v>
      </c>
      <c r="E692" t="s">
        <v>984</v>
      </c>
      <c r="F692">
        <v>12428476404.729799</v>
      </c>
    </row>
    <row r="693" spans="1:6">
      <c r="A693" t="s">
        <v>474</v>
      </c>
      <c r="B693" t="s">
        <v>475</v>
      </c>
      <c r="C693" t="s">
        <v>982</v>
      </c>
      <c r="D693" t="s">
        <v>40</v>
      </c>
      <c r="E693" t="s">
        <v>985</v>
      </c>
      <c r="F693">
        <v>5.7799999999999997E-2</v>
      </c>
    </row>
    <row r="694" spans="1:6">
      <c r="A694" t="s">
        <v>476</v>
      </c>
      <c r="B694" t="s">
        <v>477</v>
      </c>
      <c r="C694" t="s">
        <v>982</v>
      </c>
      <c r="D694" t="s">
        <v>13</v>
      </c>
      <c r="E694" t="s">
        <v>983</v>
      </c>
      <c r="F694">
        <v>20141032009.190201</v>
      </c>
    </row>
    <row r="695" spans="1:6">
      <c r="A695" t="s">
        <v>476</v>
      </c>
      <c r="B695" t="s">
        <v>477</v>
      </c>
      <c r="C695" t="s">
        <v>982</v>
      </c>
      <c r="D695" t="s">
        <v>13</v>
      </c>
      <c r="E695" t="s">
        <v>984</v>
      </c>
      <c r="F695">
        <v>19558633095.597</v>
      </c>
    </row>
    <row r="696" spans="1:6">
      <c r="A696" t="s">
        <v>476</v>
      </c>
      <c r="B696" t="s">
        <v>477</v>
      </c>
      <c r="C696" t="s">
        <v>982</v>
      </c>
      <c r="D696" t="s">
        <v>13</v>
      </c>
      <c r="E696" t="s">
        <v>985</v>
      </c>
      <c r="F696">
        <v>5.5199999999999999E-2</v>
      </c>
    </row>
    <row r="697" spans="1:6">
      <c r="A697" t="s">
        <v>478</v>
      </c>
      <c r="B697" t="s">
        <v>479</v>
      </c>
      <c r="C697" t="s">
        <v>982</v>
      </c>
      <c r="D697" t="s">
        <v>7</v>
      </c>
      <c r="E697" t="s">
        <v>983</v>
      </c>
      <c r="F697">
        <v>7661813962.9708004</v>
      </c>
    </row>
    <row r="698" spans="1:6">
      <c r="A698" t="s">
        <v>478</v>
      </c>
      <c r="B698" t="s">
        <v>479</v>
      </c>
      <c r="C698" t="s">
        <v>982</v>
      </c>
      <c r="D698" t="s">
        <v>7</v>
      </c>
      <c r="E698" t="s">
        <v>984</v>
      </c>
      <c r="F698">
        <v>12077462764.857</v>
      </c>
    </row>
    <row r="699" spans="1:6">
      <c r="A699" t="s">
        <v>478</v>
      </c>
      <c r="B699" t="s">
        <v>479</v>
      </c>
      <c r="C699" t="s">
        <v>982</v>
      </c>
      <c r="D699" t="s">
        <v>7</v>
      </c>
      <c r="E699" t="s">
        <v>985</v>
      </c>
      <c r="F699">
        <v>5.3999999999999999E-2</v>
      </c>
    </row>
    <row r="700" spans="1:6">
      <c r="A700" t="s">
        <v>480</v>
      </c>
      <c r="B700" t="s">
        <v>481</v>
      </c>
      <c r="C700" t="s">
        <v>982</v>
      </c>
      <c r="D700" t="s">
        <v>18</v>
      </c>
      <c r="E700" t="s">
        <v>983</v>
      </c>
      <c r="F700">
        <v>921926963.77849996</v>
      </c>
    </row>
    <row r="701" spans="1:6">
      <c r="A701" t="s">
        <v>480</v>
      </c>
      <c r="B701" t="s">
        <v>481</v>
      </c>
      <c r="C701" t="s">
        <v>982</v>
      </c>
      <c r="D701" t="s">
        <v>18</v>
      </c>
      <c r="E701" t="s">
        <v>984</v>
      </c>
      <c r="F701">
        <v>17837728950.060799</v>
      </c>
    </row>
    <row r="702" spans="1:6">
      <c r="A702" t="s">
        <v>480</v>
      </c>
      <c r="B702" t="s">
        <v>481</v>
      </c>
      <c r="C702" t="s">
        <v>982</v>
      </c>
      <c r="D702" t="s">
        <v>18</v>
      </c>
      <c r="E702" t="s">
        <v>985</v>
      </c>
      <c r="F702">
        <v>0.63129999999999997</v>
      </c>
    </row>
    <row r="703" spans="1:6">
      <c r="A703" t="s">
        <v>482</v>
      </c>
      <c r="B703" t="s">
        <v>483</v>
      </c>
      <c r="C703" t="s">
        <v>982</v>
      </c>
      <c r="D703" t="s">
        <v>13</v>
      </c>
      <c r="E703" t="s">
        <v>983</v>
      </c>
      <c r="F703">
        <v>19501923997.943901</v>
      </c>
    </row>
    <row r="704" spans="1:6">
      <c r="A704" t="s">
        <v>482</v>
      </c>
      <c r="B704" t="s">
        <v>483</v>
      </c>
      <c r="C704" t="s">
        <v>982</v>
      </c>
      <c r="D704" t="s">
        <v>13</v>
      </c>
      <c r="E704" t="s">
        <v>984</v>
      </c>
      <c r="F704">
        <v>38889794971.7967</v>
      </c>
    </row>
    <row r="705" spans="1:6">
      <c r="A705" t="s">
        <v>482</v>
      </c>
      <c r="B705" t="s">
        <v>483</v>
      </c>
      <c r="C705" t="s">
        <v>982</v>
      </c>
      <c r="D705" t="s">
        <v>13</v>
      </c>
      <c r="E705" t="s">
        <v>985</v>
      </c>
      <c r="F705">
        <v>0.1308</v>
      </c>
    </row>
    <row r="706" spans="1:6">
      <c r="A706" t="s">
        <v>484</v>
      </c>
      <c r="B706" t="s">
        <v>485</v>
      </c>
      <c r="C706" t="s">
        <v>982</v>
      </c>
      <c r="D706" t="s">
        <v>52</v>
      </c>
      <c r="E706" t="s">
        <v>983</v>
      </c>
      <c r="F706">
        <v>15845826420.101299</v>
      </c>
    </row>
    <row r="707" spans="1:6">
      <c r="A707" t="s">
        <v>484</v>
      </c>
      <c r="B707" t="s">
        <v>485</v>
      </c>
      <c r="C707" t="s">
        <v>982</v>
      </c>
      <c r="D707" t="s">
        <v>52</v>
      </c>
      <c r="E707" t="s">
        <v>984</v>
      </c>
      <c r="F707">
        <v>19271077406.681301</v>
      </c>
    </row>
    <row r="708" spans="1:6">
      <c r="A708" t="s">
        <v>484</v>
      </c>
      <c r="B708" t="s">
        <v>485</v>
      </c>
      <c r="C708" t="s">
        <v>982</v>
      </c>
      <c r="D708" t="s">
        <v>52</v>
      </c>
      <c r="E708" t="s">
        <v>985</v>
      </c>
      <c r="F708">
        <v>7.0099999999999996E-2</v>
      </c>
    </row>
    <row r="709" spans="1:6">
      <c r="A709" t="s">
        <v>486</v>
      </c>
      <c r="B709" t="s">
        <v>487</v>
      </c>
      <c r="C709" t="s">
        <v>982</v>
      </c>
      <c r="D709" t="s">
        <v>40</v>
      </c>
      <c r="E709" t="s">
        <v>983</v>
      </c>
      <c r="F709">
        <v>24292742252.523201</v>
      </c>
    </row>
    <row r="710" spans="1:6">
      <c r="A710" t="s">
        <v>486</v>
      </c>
      <c r="B710" t="s">
        <v>487</v>
      </c>
      <c r="C710" t="s">
        <v>982</v>
      </c>
      <c r="D710" t="s">
        <v>40</v>
      </c>
      <c r="E710" t="s">
        <v>984</v>
      </c>
      <c r="F710">
        <v>32548472237.1656</v>
      </c>
    </row>
    <row r="711" spans="1:6">
      <c r="A711" t="s">
        <v>486</v>
      </c>
      <c r="B711" t="s">
        <v>487</v>
      </c>
      <c r="C711" t="s">
        <v>982</v>
      </c>
      <c r="D711" t="s">
        <v>40</v>
      </c>
      <c r="E711" t="s">
        <v>985</v>
      </c>
      <c r="F711">
        <v>7.7200000000000005E-2</v>
      </c>
    </row>
    <row r="712" spans="1:6">
      <c r="A712" t="s">
        <v>488</v>
      </c>
      <c r="B712" t="s">
        <v>489</v>
      </c>
      <c r="C712" t="s">
        <v>982</v>
      </c>
      <c r="D712" t="s">
        <v>13</v>
      </c>
      <c r="E712" t="s">
        <v>983</v>
      </c>
      <c r="F712">
        <v>6608467679.2254</v>
      </c>
    </row>
    <row r="713" spans="1:6">
      <c r="A713" t="s">
        <v>488</v>
      </c>
      <c r="B713" t="s">
        <v>489</v>
      </c>
      <c r="C713" t="s">
        <v>982</v>
      </c>
      <c r="D713" t="s">
        <v>13</v>
      </c>
      <c r="E713" t="s">
        <v>984</v>
      </c>
      <c r="F713">
        <v>6369909065.1428003</v>
      </c>
    </row>
    <row r="714" spans="1:6">
      <c r="A714" t="s">
        <v>488</v>
      </c>
      <c r="B714" t="s">
        <v>489</v>
      </c>
      <c r="C714" t="s">
        <v>982</v>
      </c>
      <c r="D714" t="s">
        <v>13</v>
      </c>
      <c r="E714" t="s">
        <v>985</v>
      </c>
      <c r="F714">
        <v>7.2700000000000001E-2</v>
      </c>
    </row>
    <row r="715" spans="1:6">
      <c r="A715" t="s">
        <v>490</v>
      </c>
      <c r="B715" t="s">
        <v>491</v>
      </c>
      <c r="C715" t="s">
        <v>982</v>
      </c>
      <c r="D715" t="s">
        <v>18</v>
      </c>
      <c r="E715" t="s">
        <v>983</v>
      </c>
      <c r="F715">
        <v>110394270960.62601</v>
      </c>
    </row>
    <row r="716" spans="1:6">
      <c r="A716" t="s">
        <v>490</v>
      </c>
      <c r="B716" t="s">
        <v>491</v>
      </c>
      <c r="C716" t="s">
        <v>982</v>
      </c>
      <c r="D716" t="s">
        <v>18</v>
      </c>
      <c r="E716" t="s">
        <v>984</v>
      </c>
      <c r="F716">
        <v>285090448459.64001</v>
      </c>
    </row>
    <row r="717" spans="1:6">
      <c r="A717" t="s">
        <v>490</v>
      </c>
      <c r="B717" t="s">
        <v>491</v>
      </c>
      <c r="C717" t="s">
        <v>982</v>
      </c>
      <c r="D717" t="s">
        <v>18</v>
      </c>
      <c r="E717" t="s">
        <v>985</v>
      </c>
      <c r="F717">
        <v>0.13489999999999999</v>
      </c>
    </row>
    <row r="718" spans="1:6">
      <c r="A718" t="s">
        <v>492</v>
      </c>
      <c r="B718" t="s">
        <v>493</v>
      </c>
      <c r="C718" t="s">
        <v>982</v>
      </c>
      <c r="D718" t="s">
        <v>7</v>
      </c>
      <c r="E718" t="s">
        <v>983</v>
      </c>
      <c r="F718">
        <v>6724850551.8371</v>
      </c>
    </row>
    <row r="719" spans="1:6">
      <c r="A719" t="s">
        <v>492</v>
      </c>
      <c r="B719" t="s">
        <v>493</v>
      </c>
      <c r="C719" t="s">
        <v>982</v>
      </c>
      <c r="D719" t="s">
        <v>7</v>
      </c>
      <c r="E719" t="s">
        <v>984</v>
      </c>
      <c r="F719">
        <v>8347484809.3502998</v>
      </c>
    </row>
    <row r="720" spans="1:6">
      <c r="A720" t="s">
        <v>492</v>
      </c>
      <c r="B720" t="s">
        <v>493</v>
      </c>
      <c r="C720" t="s">
        <v>982</v>
      </c>
      <c r="D720" t="s">
        <v>7</v>
      </c>
      <c r="E720" t="s">
        <v>985</v>
      </c>
      <c r="F720">
        <v>9.4500000000000001E-2</v>
      </c>
    </row>
    <row r="721" spans="1:6">
      <c r="A721" t="s">
        <v>494</v>
      </c>
      <c r="B721" t="s">
        <v>495</v>
      </c>
      <c r="C721" t="s">
        <v>982</v>
      </c>
      <c r="D721" t="s">
        <v>13</v>
      </c>
      <c r="E721" t="s">
        <v>983</v>
      </c>
      <c r="F721">
        <v>4483531817.4053001</v>
      </c>
    </row>
    <row r="722" spans="1:6">
      <c r="A722" t="s">
        <v>494</v>
      </c>
      <c r="B722" t="s">
        <v>495</v>
      </c>
      <c r="C722" t="s">
        <v>982</v>
      </c>
      <c r="D722" t="s">
        <v>13</v>
      </c>
      <c r="E722" t="s">
        <v>984</v>
      </c>
      <c r="F722">
        <v>2308315285.1943002</v>
      </c>
    </row>
    <row r="723" spans="1:6">
      <c r="A723" t="s">
        <v>494</v>
      </c>
      <c r="B723" t="s">
        <v>495</v>
      </c>
      <c r="C723" t="s">
        <v>982</v>
      </c>
      <c r="D723" t="s">
        <v>13</v>
      </c>
      <c r="E723" t="s">
        <v>985</v>
      </c>
      <c r="F723">
        <v>4.5199999999999997E-2</v>
      </c>
    </row>
    <row r="724" spans="1:6">
      <c r="A724" t="s">
        <v>496</v>
      </c>
      <c r="B724" t="s">
        <v>497</v>
      </c>
      <c r="C724" t="s">
        <v>982</v>
      </c>
      <c r="D724" t="s">
        <v>52</v>
      </c>
      <c r="E724" t="s">
        <v>983</v>
      </c>
      <c r="F724">
        <v>257093787232.96701</v>
      </c>
    </row>
    <row r="725" spans="1:6">
      <c r="A725" t="s">
        <v>496</v>
      </c>
      <c r="B725" t="s">
        <v>497</v>
      </c>
      <c r="C725" t="s">
        <v>982</v>
      </c>
      <c r="D725" t="s">
        <v>52</v>
      </c>
      <c r="E725" t="s">
        <v>984</v>
      </c>
      <c r="F725">
        <v>217967359892.01401</v>
      </c>
    </row>
    <row r="726" spans="1:6">
      <c r="A726" t="s">
        <v>496</v>
      </c>
      <c r="B726" t="s">
        <v>497</v>
      </c>
      <c r="C726" t="s">
        <v>982</v>
      </c>
      <c r="D726" t="s">
        <v>52</v>
      </c>
      <c r="E726" t="s">
        <v>985</v>
      </c>
      <c r="F726">
        <v>7.7799999999999994E-2</v>
      </c>
    </row>
    <row r="727" spans="1:6">
      <c r="A727" t="s">
        <v>498</v>
      </c>
      <c r="B727" t="s">
        <v>499</v>
      </c>
      <c r="C727" t="s">
        <v>982</v>
      </c>
      <c r="D727" t="s">
        <v>40</v>
      </c>
      <c r="E727" t="s">
        <v>983</v>
      </c>
      <c r="F727">
        <v>7570829441.6079998</v>
      </c>
    </row>
    <row r="728" spans="1:6">
      <c r="A728" t="s">
        <v>498</v>
      </c>
      <c r="B728" t="s">
        <v>499</v>
      </c>
      <c r="C728" t="s">
        <v>982</v>
      </c>
      <c r="D728" t="s">
        <v>40</v>
      </c>
      <c r="E728" t="s">
        <v>984</v>
      </c>
      <c r="F728">
        <v>13920490168.6439</v>
      </c>
    </row>
    <row r="729" spans="1:6">
      <c r="A729" t="s">
        <v>498</v>
      </c>
      <c r="B729" t="s">
        <v>499</v>
      </c>
      <c r="C729" t="s">
        <v>982</v>
      </c>
      <c r="D729" t="s">
        <v>40</v>
      </c>
      <c r="E729" t="s">
        <v>985</v>
      </c>
      <c r="F729">
        <v>0.11020000000000001</v>
      </c>
    </row>
    <row r="730" spans="1:6">
      <c r="A730" t="s">
        <v>500</v>
      </c>
      <c r="B730" t="s">
        <v>501</v>
      </c>
      <c r="C730" t="s">
        <v>982</v>
      </c>
      <c r="D730" t="s">
        <v>31</v>
      </c>
      <c r="E730" t="s">
        <v>983</v>
      </c>
      <c r="F730">
        <v>14553499271.584999</v>
      </c>
    </row>
    <row r="731" spans="1:6">
      <c r="A731" t="s">
        <v>500</v>
      </c>
      <c r="B731" t="s">
        <v>501</v>
      </c>
      <c r="C731" t="s">
        <v>982</v>
      </c>
      <c r="D731" t="s">
        <v>31</v>
      </c>
      <c r="E731" t="s">
        <v>984</v>
      </c>
      <c r="F731">
        <v>35749994058.581802</v>
      </c>
    </row>
    <row r="732" spans="1:6">
      <c r="A732" t="s">
        <v>500</v>
      </c>
      <c r="B732" t="s">
        <v>501</v>
      </c>
      <c r="C732" t="s">
        <v>982</v>
      </c>
      <c r="D732" t="s">
        <v>31</v>
      </c>
      <c r="E732" t="s">
        <v>985</v>
      </c>
      <c r="F732">
        <v>5.4699999999999999E-2</v>
      </c>
    </row>
    <row r="733" spans="1:6">
      <c r="A733" t="s">
        <v>502</v>
      </c>
      <c r="B733" t="s">
        <v>503</v>
      </c>
      <c r="C733" t="s">
        <v>982</v>
      </c>
      <c r="D733" t="s">
        <v>52</v>
      </c>
      <c r="E733" t="s">
        <v>983</v>
      </c>
      <c r="F733">
        <v>13361776595.5616</v>
      </c>
    </row>
    <row r="734" spans="1:6">
      <c r="A734" t="s">
        <v>502</v>
      </c>
      <c r="B734" t="s">
        <v>503</v>
      </c>
      <c r="C734" t="s">
        <v>982</v>
      </c>
      <c r="D734" t="s">
        <v>52</v>
      </c>
      <c r="E734" t="s">
        <v>984</v>
      </c>
      <c r="F734">
        <v>9967898252.0909996</v>
      </c>
    </row>
    <row r="735" spans="1:6">
      <c r="A735" t="s">
        <v>502</v>
      </c>
      <c r="B735" t="s">
        <v>503</v>
      </c>
      <c r="C735" t="s">
        <v>982</v>
      </c>
      <c r="D735" t="s">
        <v>52</v>
      </c>
      <c r="E735" t="s">
        <v>985</v>
      </c>
      <c r="F735">
        <v>7.3599999999999999E-2</v>
      </c>
    </row>
    <row r="736" spans="1:6">
      <c r="A736" t="s">
        <v>504</v>
      </c>
      <c r="B736" t="s">
        <v>505</v>
      </c>
      <c r="C736" t="s">
        <v>982</v>
      </c>
      <c r="D736" t="s">
        <v>52</v>
      </c>
      <c r="E736" t="s">
        <v>983</v>
      </c>
      <c r="F736">
        <v>10651797660.872299</v>
      </c>
    </row>
    <row r="737" spans="1:6">
      <c r="A737" t="s">
        <v>504</v>
      </c>
      <c r="B737" t="s">
        <v>505</v>
      </c>
      <c r="C737" t="s">
        <v>982</v>
      </c>
      <c r="D737" t="s">
        <v>52</v>
      </c>
      <c r="E737" t="s">
        <v>984</v>
      </c>
      <c r="F737">
        <v>17177675482.7101</v>
      </c>
    </row>
    <row r="738" spans="1:6">
      <c r="A738" t="s">
        <v>504</v>
      </c>
      <c r="B738" t="s">
        <v>505</v>
      </c>
      <c r="C738" t="s">
        <v>982</v>
      </c>
      <c r="D738" t="s">
        <v>52</v>
      </c>
      <c r="E738" t="s">
        <v>985</v>
      </c>
      <c r="F738">
        <v>2.0999999999999999E-3</v>
      </c>
    </row>
    <row r="739" spans="1:6">
      <c r="A739" t="s">
        <v>506</v>
      </c>
      <c r="B739" t="s">
        <v>507</v>
      </c>
      <c r="C739" t="s">
        <v>982</v>
      </c>
      <c r="D739" t="s">
        <v>7</v>
      </c>
      <c r="E739" t="s">
        <v>983</v>
      </c>
      <c r="F739">
        <v>2067092825.7042</v>
      </c>
    </row>
    <row r="740" spans="1:6">
      <c r="A740" t="s">
        <v>506</v>
      </c>
      <c r="B740" t="s">
        <v>507</v>
      </c>
      <c r="C740" t="s">
        <v>982</v>
      </c>
      <c r="D740" t="s">
        <v>7</v>
      </c>
      <c r="E740" t="s">
        <v>984</v>
      </c>
      <c r="F740">
        <v>11424881169.3207</v>
      </c>
    </row>
    <row r="741" spans="1:6">
      <c r="A741" t="s">
        <v>506</v>
      </c>
      <c r="B741" t="s">
        <v>507</v>
      </c>
      <c r="C741" t="s">
        <v>982</v>
      </c>
      <c r="D741" t="s">
        <v>7</v>
      </c>
      <c r="E741" t="s">
        <v>985</v>
      </c>
      <c r="F741">
        <v>0.36070000000000002</v>
      </c>
    </row>
    <row r="742" spans="1:6">
      <c r="A742" t="s">
        <v>508</v>
      </c>
      <c r="B742" t="s">
        <v>509</v>
      </c>
      <c r="C742" t="s">
        <v>982</v>
      </c>
      <c r="D742" t="s">
        <v>31</v>
      </c>
      <c r="E742" t="s">
        <v>983</v>
      </c>
      <c r="F742">
        <v>16887272072.4119</v>
      </c>
    </row>
    <row r="743" spans="1:6">
      <c r="A743" t="s">
        <v>508</v>
      </c>
      <c r="B743" t="s">
        <v>509</v>
      </c>
      <c r="C743" t="s">
        <v>982</v>
      </c>
      <c r="D743" t="s">
        <v>31</v>
      </c>
      <c r="E743" t="s">
        <v>984</v>
      </c>
      <c r="F743">
        <v>58074613909.498901</v>
      </c>
    </row>
    <row r="744" spans="1:6">
      <c r="A744" t="s">
        <v>508</v>
      </c>
      <c r="B744" t="s">
        <v>509</v>
      </c>
      <c r="C744" t="s">
        <v>982</v>
      </c>
      <c r="D744" t="s">
        <v>31</v>
      </c>
      <c r="E744" t="s">
        <v>985</v>
      </c>
      <c r="F744">
        <v>0.1168</v>
      </c>
    </row>
    <row r="745" spans="1:6">
      <c r="A745" t="s">
        <v>510</v>
      </c>
      <c r="B745" t="s">
        <v>511</v>
      </c>
      <c r="C745" t="s">
        <v>982</v>
      </c>
      <c r="D745" t="s">
        <v>92</v>
      </c>
      <c r="E745" t="s">
        <v>983</v>
      </c>
      <c r="F745">
        <v>72015011231.339294</v>
      </c>
    </row>
    <row r="746" spans="1:6">
      <c r="A746" t="s">
        <v>510</v>
      </c>
      <c r="B746" t="s">
        <v>511</v>
      </c>
      <c r="C746" t="s">
        <v>982</v>
      </c>
      <c r="D746" t="s">
        <v>92</v>
      </c>
      <c r="E746" t="s">
        <v>984</v>
      </c>
      <c r="F746">
        <v>75079987416.716003</v>
      </c>
    </row>
    <row r="747" spans="1:6">
      <c r="A747" t="s">
        <v>510</v>
      </c>
      <c r="B747" t="s">
        <v>511</v>
      </c>
      <c r="C747" t="s">
        <v>982</v>
      </c>
      <c r="D747" t="s">
        <v>92</v>
      </c>
      <c r="E747" t="s">
        <v>985</v>
      </c>
      <c r="F747">
        <v>4.8599999999999997E-2</v>
      </c>
    </row>
    <row r="748" spans="1:6">
      <c r="A748" t="s">
        <v>512</v>
      </c>
      <c r="B748" t="s">
        <v>513</v>
      </c>
      <c r="C748" t="s">
        <v>982</v>
      </c>
      <c r="D748" t="s">
        <v>40</v>
      </c>
      <c r="E748" t="s">
        <v>983</v>
      </c>
      <c r="F748">
        <v>4539277976.9144001</v>
      </c>
    </row>
    <row r="749" spans="1:6">
      <c r="A749" t="s">
        <v>512</v>
      </c>
      <c r="B749" t="s">
        <v>513</v>
      </c>
      <c r="C749" t="s">
        <v>982</v>
      </c>
      <c r="D749" t="s">
        <v>40</v>
      </c>
      <c r="E749" t="s">
        <v>984</v>
      </c>
      <c r="F749">
        <v>10064305200.1605</v>
      </c>
    </row>
    <row r="750" spans="1:6">
      <c r="A750" t="s">
        <v>512</v>
      </c>
      <c r="B750" t="s">
        <v>513</v>
      </c>
      <c r="C750" t="s">
        <v>982</v>
      </c>
      <c r="D750" t="s">
        <v>40</v>
      </c>
      <c r="E750" t="s">
        <v>985</v>
      </c>
      <c r="F750">
        <v>0.13739999999999999</v>
      </c>
    </row>
    <row r="751" spans="1:6">
      <c r="A751" t="s">
        <v>514</v>
      </c>
      <c r="B751" t="s">
        <v>515</v>
      </c>
      <c r="C751" t="s">
        <v>982</v>
      </c>
      <c r="D751" t="s">
        <v>31</v>
      </c>
      <c r="E751" t="s">
        <v>983</v>
      </c>
      <c r="F751">
        <v>70900075877.209396</v>
      </c>
    </row>
    <row r="752" spans="1:6">
      <c r="A752" t="s">
        <v>514</v>
      </c>
      <c r="B752" t="s">
        <v>515</v>
      </c>
      <c r="C752" t="s">
        <v>982</v>
      </c>
      <c r="D752" t="s">
        <v>31</v>
      </c>
      <c r="E752" t="s">
        <v>984</v>
      </c>
      <c r="F752">
        <v>215847458966.23801</v>
      </c>
    </row>
    <row r="753" spans="1:6">
      <c r="A753" t="s">
        <v>514</v>
      </c>
      <c r="B753" t="s">
        <v>515</v>
      </c>
      <c r="C753" t="s">
        <v>982</v>
      </c>
      <c r="D753" t="s">
        <v>31</v>
      </c>
      <c r="E753" t="s">
        <v>985</v>
      </c>
      <c r="F753">
        <v>0.1038</v>
      </c>
    </row>
    <row r="754" spans="1:6">
      <c r="A754" t="s">
        <v>516</v>
      </c>
      <c r="B754" t="s">
        <v>517</v>
      </c>
      <c r="C754" t="s">
        <v>982</v>
      </c>
      <c r="D754" t="s">
        <v>40</v>
      </c>
      <c r="E754" t="s">
        <v>983</v>
      </c>
      <c r="F754">
        <v>2817685391.8141999</v>
      </c>
    </row>
    <row r="755" spans="1:6">
      <c r="A755" t="s">
        <v>516</v>
      </c>
      <c r="B755" t="s">
        <v>517</v>
      </c>
      <c r="C755" t="s">
        <v>982</v>
      </c>
      <c r="D755" t="s">
        <v>40</v>
      </c>
      <c r="E755" t="s">
        <v>984</v>
      </c>
      <c r="F755">
        <v>10470930927.259701</v>
      </c>
    </row>
    <row r="756" spans="1:6">
      <c r="A756" t="s">
        <v>516</v>
      </c>
      <c r="B756" t="s">
        <v>517</v>
      </c>
      <c r="C756" t="s">
        <v>982</v>
      </c>
      <c r="D756" t="s">
        <v>40</v>
      </c>
      <c r="E756" t="s">
        <v>985</v>
      </c>
      <c r="F756">
        <v>0.30420000000000003</v>
      </c>
    </row>
    <row r="757" spans="1:6">
      <c r="A757" t="s">
        <v>518</v>
      </c>
      <c r="B757" t="s">
        <v>519</v>
      </c>
      <c r="C757" t="s">
        <v>982</v>
      </c>
      <c r="D757" t="s">
        <v>31</v>
      </c>
      <c r="E757" t="s">
        <v>983</v>
      </c>
      <c r="F757">
        <v>35530832443.934601</v>
      </c>
    </row>
    <row r="758" spans="1:6">
      <c r="A758" t="s">
        <v>518</v>
      </c>
      <c r="B758" t="s">
        <v>519</v>
      </c>
      <c r="C758" t="s">
        <v>982</v>
      </c>
      <c r="D758" t="s">
        <v>31</v>
      </c>
      <c r="E758" t="s">
        <v>984</v>
      </c>
      <c r="F758">
        <v>58449509740.570396</v>
      </c>
    </row>
    <row r="759" spans="1:6">
      <c r="A759" t="s">
        <v>518</v>
      </c>
      <c r="B759" t="s">
        <v>519</v>
      </c>
      <c r="C759" t="s">
        <v>982</v>
      </c>
      <c r="D759" t="s">
        <v>31</v>
      </c>
      <c r="E759" t="s">
        <v>985</v>
      </c>
      <c r="F759">
        <v>7.4899999999999994E-2</v>
      </c>
    </row>
    <row r="760" spans="1:6">
      <c r="A760" t="s">
        <v>520</v>
      </c>
      <c r="B760" t="s">
        <v>521</v>
      </c>
      <c r="C760" t="s">
        <v>982</v>
      </c>
      <c r="D760" t="s">
        <v>40</v>
      </c>
      <c r="E760" t="s">
        <v>983</v>
      </c>
      <c r="F760">
        <v>14849835496.4083</v>
      </c>
    </row>
    <row r="761" spans="1:6">
      <c r="A761" t="s">
        <v>520</v>
      </c>
      <c r="B761" t="s">
        <v>521</v>
      </c>
      <c r="C761" t="s">
        <v>982</v>
      </c>
      <c r="D761" t="s">
        <v>40</v>
      </c>
      <c r="E761" t="s">
        <v>984</v>
      </c>
      <c r="F761">
        <v>18371462306.247898</v>
      </c>
    </row>
    <row r="762" spans="1:6">
      <c r="A762" t="s">
        <v>520</v>
      </c>
      <c r="B762" t="s">
        <v>521</v>
      </c>
      <c r="C762" t="s">
        <v>982</v>
      </c>
      <c r="D762" t="s">
        <v>40</v>
      </c>
      <c r="E762" t="s">
        <v>985</v>
      </c>
      <c r="F762">
        <v>7.6999999999999999E-2</v>
      </c>
    </row>
    <row r="763" spans="1:6">
      <c r="A763" t="s">
        <v>522</v>
      </c>
      <c r="B763" t="s">
        <v>523</v>
      </c>
      <c r="C763" t="s">
        <v>982</v>
      </c>
      <c r="D763" t="s">
        <v>13</v>
      </c>
      <c r="E763" t="s">
        <v>983</v>
      </c>
      <c r="F763">
        <v>7944960028.552</v>
      </c>
    </row>
    <row r="764" spans="1:6">
      <c r="A764" t="s">
        <v>522</v>
      </c>
      <c r="B764" t="s">
        <v>523</v>
      </c>
      <c r="C764" t="s">
        <v>982</v>
      </c>
      <c r="D764" t="s">
        <v>13</v>
      </c>
      <c r="E764" t="s">
        <v>984</v>
      </c>
      <c r="F764">
        <v>11814543535.433901</v>
      </c>
    </row>
    <row r="765" spans="1:6">
      <c r="A765" t="s">
        <v>522</v>
      </c>
      <c r="B765" t="s">
        <v>523</v>
      </c>
      <c r="C765" t="s">
        <v>982</v>
      </c>
      <c r="D765" t="s">
        <v>13</v>
      </c>
      <c r="E765" t="s">
        <v>985</v>
      </c>
      <c r="F765">
        <v>7.4700000000000003E-2</v>
      </c>
    </row>
    <row r="766" spans="1:6">
      <c r="A766" t="s">
        <v>524</v>
      </c>
      <c r="B766" t="s">
        <v>525</v>
      </c>
      <c r="C766" t="s">
        <v>982</v>
      </c>
      <c r="D766" t="s">
        <v>52</v>
      </c>
      <c r="E766" t="s">
        <v>983</v>
      </c>
      <c r="F766">
        <v>35423615369.813904</v>
      </c>
    </row>
    <row r="767" spans="1:6">
      <c r="A767" t="s">
        <v>524</v>
      </c>
      <c r="B767" t="s">
        <v>525</v>
      </c>
      <c r="C767" t="s">
        <v>982</v>
      </c>
      <c r="D767" t="s">
        <v>52</v>
      </c>
      <c r="E767" t="s">
        <v>984</v>
      </c>
      <c r="F767">
        <v>23766589256.562</v>
      </c>
    </row>
    <row r="768" spans="1:6">
      <c r="A768" t="s">
        <v>524</v>
      </c>
      <c r="B768" t="s">
        <v>525</v>
      </c>
      <c r="C768" t="s">
        <v>982</v>
      </c>
      <c r="D768" t="s">
        <v>52</v>
      </c>
      <c r="E768" t="s">
        <v>985</v>
      </c>
      <c r="F768">
        <v>3.6700000000000003E-2</v>
      </c>
    </row>
    <row r="769" spans="1:6">
      <c r="A769" t="s">
        <v>526</v>
      </c>
      <c r="B769" t="s">
        <v>527</v>
      </c>
      <c r="C769" t="s">
        <v>982</v>
      </c>
      <c r="D769" t="s">
        <v>40</v>
      </c>
      <c r="E769" t="s">
        <v>983</v>
      </c>
      <c r="F769">
        <v>9087537862.0874004</v>
      </c>
    </row>
    <row r="770" spans="1:6">
      <c r="A770" t="s">
        <v>526</v>
      </c>
      <c r="B770" t="s">
        <v>527</v>
      </c>
      <c r="C770" t="s">
        <v>982</v>
      </c>
      <c r="D770" t="s">
        <v>40</v>
      </c>
      <c r="E770" t="s">
        <v>984</v>
      </c>
      <c r="F770">
        <v>36543663765.586502</v>
      </c>
    </row>
    <row r="771" spans="1:6">
      <c r="A771" t="s">
        <v>526</v>
      </c>
      <c r="B771" t="s">
        <v>527</v>
      </c>
      <c r="C771" t="s">
        <v>982</v>
      </c>
      <c r="D771" t="s">
        <v>40</v>
      </c>
      <c r="E771" t="s">
        <v>985</v>
      </c>
      <c r="F771">
        <v>0.1532</v>
      </c>
    </row>
    <row r="772" spans="1:6">
      <c r="A772" t="s">
        <v>528</v>
      </c>
      <c r="B772" t="s">
        <v>529</v>
      </c>
      <c r="C772" t="s">
        <v>982</v>
      </c>
      <c r="D772" t="s">
        <v>40</v>
      </c>
      <c r="E772" t="s">
        <v>983</v>
      </c>
      <c r="F772">
        <v>2867076986.4548998</v>
      </c>
    </row>
    <row r="773" spans="1:6">
      <c r="A773" t="s">
        <v>528</v>
      </c>
      <c r="B773" t="s">
        <v>529</v>
      </c>
      <c r="C773" t="s">
        <v>982</v>
      </c>
      <c r="D773" t="s">
        <v>40</v>
      </c>
      <c r="E773" t="s">
        <v>984</v>
      </c>
      <c r="F773">
        <v>6955320045.4312</v>
      </c>
    </row>
    <row r="774" spans="1:6">
      <c r="A774" t="s">
        <v>528</v>
      </c>
      <c r="B774" t="s">
        <v>529</v>
      </c>
      <c r="C774" t="s">
        <v>982</v>
      </c>
      <c r="D774" t="s">
        <v>40</v>
      </c>
      <c r="E774" t="s">
        <v>985</v>
      </c>
      <c r="F774">
        <v>0.13</v>
      </c>
    </row>
    <row r="775" spans="1:6">
      <c r="A775" t="s">
        <v>530</v>
      </c>
      <c r="B775" t="s">
        <v>531</v>
      </c>
      <c r="C775" t="s">
        <v>982</v>
      </c>
      <c r="D775" t="s">
        <v>40</v>
      </c>
      <c r="E775" t="s">
        <v>983</v>
      </c>
      <c r="F775">
        <v>14106445934.9321</v>
      </c>
    </row>
    <row r="776" spans="1:6">
      <c r="A776" t="s">
        <v>530</v>
      </c>
      <c r="B776" t="s">
        <v>531</v>
      </c>
      <c r="C776" t="s">
        <v>982</v>
      </c>
      <c r="D776" t="s">
        <v>40</v>
      </c>
      <c r="E776" t="s">
        <v>984</v>
      </c>
      <c r="F776">
        <v>14478902704.8088</v>
      </c>
    </row>
    <row r="777" spans="1:6">
      <c r="A777" t="s">
        <v>530</v>
      </c>
      <c r="B777" t="s">
        <v>531</v>
      </c>
      <c r="C777" t="s">
        <v>982</v>
      </c>
      <c r="D777" t="s">
        <v>40</v>
      </c>
      <c r="E777" t="s">
        <v>985</v>
      </c>
      <c r="F777">
        <v>6.93E-2</v>
      </c>
    </row>
    <row r="778" spans="1:6">
      <c r="A778" t="s">
        <v>532</v>
      </c>
      <c r="B778" t="s">
        <v>533</v>
      </c>
      <c r="C778" t="s">
        <v>982</v>
      </c>
      <c r="D778" t="s">
        <v>18</v>
      </c>
      <c r="E778" t="s">
        <v>983</v>
      </c>
      <c r="F778">
        <v>10358047768.2481</v>
      </c>
    </row>
    <row r="779" spans="1:6">
      <c r="A779" t="s">
        <v>532</v>
      </c>
      <c r="B779" t="s">
        <v>533</v>
      </c>
      <c r="C779" t="s">
        <v>982</v>
      </c>
      <c r="D779" t="s">
        <v>18</v>
      </c>
      <c r="E779" t="s">
        <v>984</v>
      </c>
      <c r="F779">
        <v>18228636926.543499</v>
      </c>
    </row>
    <row r="780" spans="1:6">
      <c r="A780" t="s">
        <v>532</v>
      </c>
      <c r="B780" t="s">
        <v>533</v>
      </c>
      <c r="C780" t="s">
        <v>982</v>
      </c>
      <c r="D780" t="s">
        <v>18</v>
      </c>
      <c r="E780" t="s">
        <v>985</v>
      </c>
      <c r="F780">
        <v>6.3500000000000001E-2</v>
      </c>
    </row>
    <row r="781" spans="1:6">
      <c r="A781" t="s">
        <v>534</v>
      </c>
      <c r="B781" t="s">
        <v>535</v>
      </c>
      <c r="C781" t="s">
        <v>982</v>
      </c>
      <c r="D781" t="s">
        <v>13</v>
      </c>
      <c r="E781" t="s">
        <v>983</v>
      </c>
      <c r="F781">
        <v>12233236750.193501</v>
      </c>
    </row>
    <row r="782" spans="1:6">
      <c r="A782" t="s">
        <v>534</v>
      </c>
      <c r="B782" t="s">
        <v>535</v>
      </c>
      <c r="C782" t="s">
        <v>982</v>
      </c>
      <c r="D782" t="s">
        <v>13</v>
      </c>
      <c r="E782" t="s">
        <v>984</v>
      </c>
      <c r="F782">
        <v>15385429338.4119</v>
      </c>
    </row>
    <row r="783" spans="1:6">
      <c r="A783" t="s">
        <v>534</v>
      </c>
      <c r="B783" t="s">
        <v>535</v>
      </c>
      <c r="C783" t="s">
        <v>982</v>
      </c>
      <c r="D783" t="s">
        <v>13</v>
      </c>
      <c r="E783" t="s">
        <v>985</v>
      </c>
      <c r="F783">
        <v>6.0499999999999998E-2</v>
      </c>
    </row>
    <row r="784" spans="1:6">
      <c r="A784" t="s">
        <v>536</v>
      </c>
      <c r="B784" t="s">
        <v>537</v>
      </c>
      <c r="C784" t="s">
        <v>982</v>
      </c>
      <c r="D784" t="s">
        <v>7</v>
      </c>
      <c r="E784" t="s">
        <v>983</v>
      </c>
      <c r="F784">
        <v>502096891.2726</v>
      </c>
    </row>
    <row r="785" spans="1:6">
      <c r="A785" t="s">
        <v>536</v>
      </c>
      <c r="B785" t="s">
        <v>537</v>
      </c>
      <c r="C785" t="s">
        <v>982</v>
      </c>
      <c r="D785" t="s">
        <v>7</v>
      </c>
      <c r="E785" t="s">
        <v>984</v>
      </c>
      <c r="F785">
        <v>8768011374.6650009</v>
      </c>
    </row>
    <row r="786" spans="1:6">
      <c r="A786" t="s">
        <v>536</v>
      </c>
      <c r="B786" t="s">
        <v>537</v>
      </c>
      <c r="C786" t="s">
        <v>982</v>
      </c>
      <c r="D786" t="s">
        <v>7</v>
      </c>
      <c r="E786" t="s">
        <v>985</v>
      </c>
      <c r="F786">
        <v>1.0013000000000001</v>
      </c>
    </row>
    <row r="787" spans="1:6">
      <c r="A787" t="s">
        <v>538</v>
      </c>
      <c r="B787" t="s">
        <v>539</v>
      </c>
      <c r="C787" t="s">
        <v>982</v>
      </c>
      <c r="D787" t="s">
        <v>18</v>
      </c>
      <c r="E787" t="s">
        <v>983</v>
      </c>
      <c r="F787">
        <v>30433574560.809799</v>
      </c>
    </row>
    <row r="788" spans="1:6">
      <c r="A788" t="s">
        <v>538</v>
      </c>
      <c r="B788" t="s">
        <v>539</v>
      </c>
      <c r="C788" t="s">
        <v>982</v>
      </c>
      <c r="D788" t="s">
        <v>18</v>
      </c>
      <c r="E788" t="s">
        <v>984</v>
      </c>
      <c r="F788">
        <v>88193375656.847198</v>
      </c>
    </row>
    <row r="789" spans="1:6">
      <c r="A789" t="s">
        <v>538</v>
      </c>
      <c r="B789" t="s">
        <v>539</v>
      </c>
      <c r="C789" t="s">
        <v>982</v>
      </c>
      <c r="D789" t="s">
        <v>18</v>
      </c>
      <c r="E789" t="s">
        <v>985</v>
      </c>
      <c r="F789">
        <v>9.3200000000000005E-2</v>
      </c>
    </row>
    <row r="790" spans="1:6">
      <c r="A790" t="s">
        <v>540</v>
      </c>
      <c r="B790" t="s">
        <v>541</v>
      </c>
      <c r="C790" t="s">
        <v>982</v>
      </c>
      <c r="D790" t="s">
        <v>52</v>
      </c>
      <c r="E790" t="s">
        <v>983</v>
      </c>
      <c r="F790">
        <v>9173926458.2089996</v>
      </c>
    </row>
    <row r="791" spans="1:6">
      <c r="A791" t="s">
        <v>540</v>
      </c>
      <c r="B791" t="s">
        <v>541</v>
      </c>
      <c r="C791" t="s">
        <v>982</v>
      </c>
      <c r="D791" t="s">
        <v>52</v>
      </c>
      <c r="E791" t="s">
        <v>984</v>
      </c>
      <c r="F791">
        <v>4581879068.2974997</v>
      </c>
    </row>
    <row r="792" spans="1:6">
      <c r="A792" t="s">
        <v>540</v>
      </c>
      <c r="B792" t="s">
        <v>541</v>
      </c>
      <c r="C792" t="s">
        <v>982</v>
      </c>
      <c r="D792" t="s">
        <v>52</v>
      </c>
      <c r="E792" t="s">
        <v>985</v>
      </c>
      <c r="F792">
        <v>4.41E-2</v>
      </c>
    </row>
    <row r="793" spans="1:6">
      <c r="A793" t="s">
        <v>542</v>
      </c>
      <c r="B793" t="s">
        <v>543</v>
      </c>
      <c r="C793" t="s">
        <v>982</v>
      </c>
      <c r="D793" t="s">
        <v>13</v>
      </c>
      <c r="E793" t="s">
        <v>983</v>
      </c>
      <c r="F793">
        <v>42194413466.422501</v>
      </c>
    </row>
    <row r="794" spans="1:6">
      <c r="A794" t="s">
        <v>542</v>
      </c>
      <c r="B794" t="s">
        <v>543</v>
      </c>
      <c r="C794" t="s">
        <v>982</v>
      </c>
      <c r="D794" t="s">
        <v>13</v>
      </c>
      <c r="E794" t="s">
        <v>984</v>
      </c>
      <c r="F794">
        <v>87509065085.296707</v>
      </c>
    </row>
    <row r="795" spans="1:6">
      <c r="A795" t="s">
        <v>542</v>
      </c>
      <c r="B795" t="s">
        <v>543</v>
      </c>
      <c r="C795" t="s">
        <v>982</v>
      </c>
      <c r="D795" t="s">
        <v>13</v>
      </c>
      <c r="E795" t="s">
        <v>985</v>
      </c>
      <c r="F795">
        <v>8.7900000000000006E-2</v>
      </c>
    </row>
    <row r="796" spans="1:6">
      <c r="A796" t="s">
        <v>544</v>
      </c>
      <c r="B796" t="s">
        <v>545</v>
      </c>
      <c r="C796" t="s">
        <v>982</v>
      </c>
      <c r="D796" t="s">
        <v>52</v>
      </c>
      <c r="E796" t="s">
        <v>983</v>
      </c>
      <c r="F796">
        <v>20089526560.27</v>
      </c>
    </row>
    <row r="797" spans="1:6">
      <c r="A797" t="s">
        <v>544</v>
      </c>
      <c r="B797" t="s">
        <v>545</v>
      </c>
      <c r="C797" t="s">
        <v>982</v>
      </c>
      <c r="D797" t="s">
        <v>52</v>
      </c>
      <c r="E797" t="s">
        <v>984</v>
      </c>
      <c r="F797">
        <v>13041752200.5149</v>
      </c>
    </row>
    <row r="798" spans="1:6">
      <c r="A798" t="s">
        <v>544</v>
      </c>
      <c r="B798" t="s">
        <v>545</v>
      </c>
      <c r="C798" t="s">
        <v>982</v>
      </c>
      <c r="D798" t="s">
        <v>52</v>
      </c>
      <c r="E798" t="s">
        <v>985</v>
      </c>
      <c r="F798">
        <v>5.8000000000000003E-2</v>
      </c>
    </row>
    <row r="799" spans="1:6">
      <c r="A799" t="s">
        <v>546</v>
      </c>
      <c r="B799" t="s">
        <v>547</v>
      </c>
      <c r="C799" t="s">
        <v>982</v>
      </c>
      <c r="D799" t="s">
        <v>40</v>
      </c>
      <c r="E799" t="s">
        <v>983</v>
      </c>
      <c r="F799">
        <v>29107429163.661999</v>
      </c>
    </row>
    <row r="800" spans="1:6">
      <c r="A800" t="s">
        <v>546</v>
      </c>
      <c r="B800" t="s">
        <v>547</v>
      </c>
      <c r="C800" t="s">
        <v>982</v>
      </c>
      <c r="D800" t="s">
        <v>40</v>
      </c>
      <c r="E800" t="s">
        <v>984</v>
      </c>
      <c r="F800">
        <v>78579470097.627197</v>
      </c>
    </row>
    <row r="801" spans="1:6">
      <c r="A801" t="s">
        <v>546</v>
      </c>
      <c r="B801" t="s">
        <v>547</v>
      </c>
      <c r="C801" t="s">
        <v>982</v>
      </c>
      <c r="D801" t="s">
        <v>40</v>
      </c>
      <c r="E801" t="s">
        <v>985</v>
      </c>
      <c r="F801">
        <v>0.12379999999999999</v>
      </c>
    </row>
    <row r="802" spans="1:6">
      <c r="A802" t="s">
        <v>548</v>
      </c>
      <c r="B802" t="s">
        <v>549</v>
      </c>
      <c r="C802" t="s">
        <v>982</v>
      </c>
      <c r="D802" t="s">
        <v>7</v>
      </c>
      <c r="E802" t="s">
        <v>983</v>
      </c>
      <c r="F802">
        <v>5216508547.4076004</v>
      </c>
    </row>
    <row r="803" spans="1:6">
      <c r="A803" t="s">
        <v>548</v>
      </c>
      <c r="B803" t="s">
        <v>549</v>
      </c>
      <c r="C803" t="s">
        <v>982</v>
      </c>
      <c r="D803" t="s">
        <v>7</v>
      </c>
      <c r="E803" t="s">
        <v>984</v>
      </c>
      <c r="F803">
        <v>11336848999.495199</v>
      </c>
    </row>
    <row r="804" spans="1:6">
      <c r="A804" t="s">
        <v>548</v>
      </c>
      <c r="B804" t="s">
        <v>549</v>
      </c>
      <c r="C804" t="s">
        <v>982</v>
      </c>
      <c r="D804" t="s">
        <v>7</v>
      </c>
      <c r="E804" t="s">
        <v>985</v>
      </c>
      <c r="F804">
        <v>0.1757</v>
      </c>
    </row>
    <row r="805" spans="1:6">
      <c r="A805" t="s">
        <v>550</v>
      </c>
      <c r="B805" t="s">
        <v>551</v>
      </c>
      <c r="C805" t="s">
        <v>982</v>
      </c>
      <c r="D805" t="s">
        <v>52</v>
      </c>
      <c r="E805" t="s">
        <v>983</v>
      </c>
      <c r="F805">
        <v>20159728147.334301</v>
      </c>
    </row>
    <row r="806" spans="1:6">
      <c r="A806" t="s">
        <v>550</v>
      </c>
      <c r="B806" t="s">
        <v>551</v>
      </c>
      <c r="C806" t="s">
        <v>982</v>
      </c>
      <c r="D806" t="s">
        <v>52</v>
      </c>
      <c r="E806" t="s">
        <v>984</v>
      </c>
      <c r="F806">
        <v>16007885001.4596</v>
      </c>
    </row>
    <row r="807" spans="1:6">
      <c r="A807" t="s">
        <v>550</v>
      </c>
      <c r="B807" t="s">
        <v>551</v>
      </c>
      <c r="C807" t="s">
        <v>982</v>
      </c>
      <c r="D807" t="s">
        <v>52</v>
      </c>
      <c r="E807" t="s">
        <v>985</v>
      </c>
      <c r="F807">
        <v>1.0999999999999999E-2</v>
      </c>
    </row>
    <row r="808" spans="1:6">
      <c r="A808" t="s">
        <v>552</v>
      </c>
      <c r="B808" t="s">
        <v>553</v>
      </c>
      <c r="C808" t="s">
        <v>982</v>
      </c>
      <c r="D808" t="s">
        <v>13</v>
      </c>
      <c r="E808" t="s">
        <v>983</v>
      </c>
      <c r="F808">
        <v>16941446624.305099</v>
      </c>
    </row>
    <row r="809" spans="1:6">
      <c r="A809" t="s">
        <v>552</v>
      </c>
      <c r="B809" t="s">
        <v>553</v>
      </c>
      <c r="C809" t="s">
        <v>982</v>
      </c>
      <c r="D809" t="s">
        <v>13</v>
      </c>
      <c r="E809" t="s">
        <v>984</v>
      </c>
      <c r="F809">
        <v>31889576031.2533</v>
      </c>
    </row>
    <row r="810" spans="1:6">
      <c r="A810" t="s">
        <v>552</v>
      </c>
      <c r="B810" t="s">
        <v>553</v>
      </c>
      <c r="C810" t="s">
        <v>982</v>
      </c>
      <c r="D810" t="s">
        <v>13</v>
      </c>
      <c r="E810" t="s">
        <v>985</v>
      </c>
      <c r="F810">
        <v>0.1384</v>
      </c>
    </row>
    <row r="811" spans="1:6">
      <c r="A811" t="s">
        <v>554</v>
      </c>
      <c r="B811" t="s">
        <v>555</v>
      </c>
      <c r="C811" t="s">
        <v>982</v>
      </c>
      <c r="D811" t="s">
        <v>81</v>
      </c>
      <c r="E811" t="s">
        <v>983</v>
      </c>
      <c r="F811">
        <v>20604779704.2616</v>
      </c>
    </row>
    <row r="812" spans="1:6">
      <c r="A812" t="s">
        <v>554</v>
      </c>
      <c r="B812" t="s">
        <v>555</v>
      </c>
      <c r="C812" t="s">
        <v>982</v>
      </c>
      <c r="D812" t="s">
        <v>81</v>
      </c>
      <c r="E812" t="s">
        <v>984</v>
      </c>
      <c r="F812">
        <v>28816066783.6656</v>
      </c>
    </row>
    <row r="813" spans="1:6">
      <c r="A813" t="s">
        <v>554</v>
      </c>
      <c r="B813" t="s">
        <v>555</v>
      </c>
      <c r="C813" t="s">
        <v>982</v>
      </c>
      <c r="D813" t="s">
        <v>81</v>
      </c>
      <c r="E813" t="s">
        <v>985</v>
      </c>
      <c r="F813">
        <v>5.96E-2</v>
      </c>
    </row>
    <row r="814" spans="1:6">
      <c r="A814" t="s">
        <v>556</v>
      </c>
      <c r="B814" t="s">
        <v>557</v>
      </c>
      <c r="C814" t="s">
        <v>982</v>
      </c>
      <c r="D814" t="s">
        <v>10</v>
      </c>
      <c r="E814" t="s">
        <v>983</v>
      </c>
      <c r="F814">
        <v>20193029479.286499</v>
      </c>
    </row>
    <row r="815" spans="1:6">
      <c r="A815" t="s">
        <v>556</v>
      </c>
      <c r="B815" t="s">
        <v>557</v>
      </c>
      <c r="C815" t="s">
        <v>982</v>
      </c>
      <c r="D815" t="s">
        <v>10</v>
      </c>
      <c r="E815" t="s">
        <v>984</v>
      </c>
      <c r="F815">
        <v>44041750410.703201</v>
      </c>
    </row>
    <row r="816" spans="1:6">
      <c r="A816" t="s">
        <v>556</v>
      </c>
      <c r="B816" t="s">
        <v>557</v>
      </c>
      <c r="C816" t="s">
        <v>982</v>
      </c>
      <c r="D816" t="s">
        <v>10</v>
      </c>
      <c r="E816" t="s">
        <v>985</v>
      </c>
      <c r="F816">
        <v>0.25600000000000001</v>
      </c>
    </row>
    <row r="817" spans="1:6">
      <c r="A817" t="s">
        <v>558</v>
      </c>
      <c r="B817" t="s">
        <v>559</v>
      </c>
      <c r="C817" t="s">
        <v>982</v>
      </c>
      <c r="D817" t="s">
        <v>40</v>
      </c>
      <c r="E817" t="s">
        <v>983</v>
      </c>
      <c r="F817">
        <v>25282456681.922401</v>
      </c>
    </row>
    <row r="818" spans="1:6">
      <c r="A818" t="s">
        <v>558</v>
      </c>
      <c r="B818" t="s">
        <v>559</v>
      </c>
      <c r="C818" t="s">
        <v>982</v>
      </c>
      <c r="D818" t="s">
        <v>40</v>
      </c>
      <c r="E818" t="s">
        <v>984</v>
      </c>
      <c r="F818">
        <v>26708860709.654598</v>
      </c>
    </row>
    <row r="819" spans="1:6">
      <c r="A819" t="s">
        <v>558</v>
      </c>
      <c r="B819" t="s">
        <v>559</v>
      </c>
      <c r="C819" t="s">
        <v>982</v>
      </c>
      <c r="D819" t="s">
        <v>40</v>
      </c>
      <c r="E819" t="s">
        <v>985</v>
      </c>
      <c r="F819">
        <v>6.8400000000000002E-2</v>
      </c>
    </row>
    <row r="820" spans="1:6">
      <c r="A820" t="s">
        <v>560</v>
      </c>
      <c r="B820" t="s">
        <v>561</v>
      </c>
      <c r="C820" t="s">
        <v>982</v>
      </c>
      <c r="D820" t="s">
        <v>7</v>
      </c>
      <c r="E820" t="s">
        <v>983</v>
      </c>
      <c r="F820">
        <v>3374246637.9089999</v>
      </c>
    </row>
    <row r="821" spans="1:6">
      <c r="A821" t="s">
        <v>560</v>
      </c>
      <c r="B821" t="s">
        <v>561</v>
      </c>
      <c r="C821" t="s">
        <v>982</v>
      </c>
      <c r="D821" t="s">
        <v>7</v>
      </c>
      <c r="E821" t="s">
        <v>984</v>
      </c>
      <c r="F821">
        <v>94160759331.041702</v>
      </c>
    </row>
    <row r="822" spans="1:6">
      <c r="A822" t="s">
        <v>560</v>
      </c>
      <c r="B822" t="s">
        <v>561</v>
      </c>
      <c r="C822" t="s">
        <v>982</v>
      </c>
      <c r="D822" t="s">
        <v>7</v>
      </c>
      <c r="E822" t="s">
        <v>985</v>
      </c>
      <c r="F822">
        <v>1.0713999999999999</v>
      </c>
    </row>
    <row r="823" spans="1:6">
      <c r="A823" t="s">
        <v>562</v>
      </c>
      <c r="B823" t="s">
        <v>563</v>
      </c>
      <c r="C823" t="s">
        <v>982</v>
      </c>
      <c r="D823" t="s">
        <v>52</v>
      </c>
      <c r="E823" t="s">
        <v>983</v>
      </c>
      <c r="F823">
        <v>10275007247.4673</v>
      </c>
    </row>
    <row r="824" spans="1:6">
      <c r="A824" t="s">
        <v>562</v>
      </c>
      <c r="B824" t="s">
        <v>563</v>
      </c>
      <c r="C824" t="s">
        <v>982</v>
      </c>
      <c r="D824" t="s">
        <v>52</v>
      </c>
      <c r="E824" t="s">
        <v>984</v>
      </c>
      <c r="F824">
        <v>18428814462.888901</v>
      </c>
    </row>
    <row r="825" spans="1:6">
      <c r="A825" t="s">
        <v>562</v>
      </c>
      <c r="B825" t="s">
        <v>563</v>
      </c>
      <c r="C825" t="s">
        <v>982</v>
      </c>
      <c r="D825" t="s">
        <v>52</v>
      </c>
      <c r="E825" t="s">
        <v>985</v>
      </c>
      <c r="F825">
        <v>3.4099999999999998E-2</v>
      </c>
    </row>
    <row r="826" spans="1:6">
      <c r="A826" t="s">
        <v>564</v>
      </c>
      <c r="B826" t="s">
        <v>565</v>
      </c>
      <c r="C826" t="s">
        <v>982</v>
      </c>
      <c r="D826" t="s">
        <v>40</v>
      </c>
      <c r="E826" t="s">
        <v>983</v>
      </c>
      <c r="F826">
        <v>5640271888.2487001</v>
      </c>
    </row>
    <row r="827" spans="1:6">
      <c r="A827" t="s">
        <v>564</v>
      </c>
      <c r="B827" t="s">
        <v>565</v>
      </c>
      <c r="C827" t="s">
        <v>982</v>
      </c>
      <c r="D827" t="s">
        <v>40</v>
      </c>
      <c r="E827" t="s">
        <v>984</v>
      </c>
      <c r="F827">
        <v>19715872518.3335</v>
      </c>
    </row>
    <row r="828" spans="1:6">
      <c r="A828" t="s">
        <v>564</v>
      </c>
      <c r="B828" t="s">
        <v>565</v>
      </c>
      <c r="C828" t="s">
        <v>982</v>
      </c>
      <c r="D828" t="s">
        <v>40</v>
      </c>
      <c r="E828" t="s">
        <v>985</v>
      </c>
      <c r="F828">
        <v>0.16500000000000001</v>
      </c>
    </row>
    <row r="829" spans="1:6">
      <c r="A829" t="s">
        <v>566</v>
      </c>
      <c r="B829" t="s">
        <v>567</v>
      </c>
      <c r="C829" t="s">
        <v>982</v>
      </c>
      <c r="D829" t="s">
        <v>13</v>
      </c>
      <c r="E829" t="s">
        <v>983</v>
      </c>
      <c r="F829">
        <v>10420392783.930401</v>
      </c>
    </row>
    <row r="830" spans="1:6">
      <c r="A830" t="s">
        <v>566</v>
      </c>
      <c r="B830" t="s">
        <v>567</v>
      </c>
      <c r="C830" t="s">
        <v>982</v>
      </c>
      <c r="D830" t="s">
        <v>13</v>
      </c>
      <c r="E830" t="s">
        <v>984</v>
      </c>
      <c r="F830">
        <v>11933581252.4715</v>
      </c>
    </row>
    <row r="831" spans="1:6">
      <c r="A831" t="s">
        <v>566</v>
      </c>
      <c r="B831" t="s">
        <v>567</v>
      </c>
      <c r="C831" t="s">
        <v>982</v>
      </c>
      <c r="D831" t="s">
        <v>13</v>
      </c>
      <c r="E831" t="s">
        <v>985</v>
      </c>
      <c r="F831">
        <v>6.8500000000000005E-2</v>
      </c>
    </row>
    <row r="832" spans="1:6">
      <c r="A832" t="s">
        <v>568</v>
      </c>
      <c r="B832" t="s">
        <v>569</v>
      </c>
      <c r="C832" t="s">
        <v>982</v>
      </c>
      <c r="D832" t="s">
        <v>40</v>
      </c>
      <c r="E832" t="s">
        <v>983</v>
      </c>
      <c r="F832">
        <v>9881105624.8780003</v>
      </c>
    </row>
    <row r="833" spans="1:6">
      <c r="A833" t="s">
        <v>568</v>
      </c>
      <c r="B833" t="s">
        <v>569</v>
      </c>
      <c r="C833" t="s">
        <v>982</v>
      </c>
      <c r="D833" t="s">
        <v>40</v>
      </c>
      <c r="E833" t="s">
        <v>984</v>
      </c>
      <c r="F833">
        <v>13800651735.757099</v>
      </c>
    </row>
    <row r="834" spans="1:6">
      <c r="A834" t="s">
        <v>568</v>
      </c>
      <c r="B834" t="s">
        <v>569</v>
      </c>
      <c r="C834" t="s">
        <v>982</v>
      </c>
      <c r="D834" t="s">
        <v>40</v>
      </c>
      <c r="E834" t="s">
        <v>985</v>
      </c>
      <c r="F834">
        <v>4.7600000000000003E-2</v>
      </c>
    </row>
    <row r="835" spans="1:6">
      <c r="A835" t="s">
        <v>570</v>
      </c>
      <c r="B835" t="s">
        <v>571</v>
      </c>
      <c r="C835" t="s">
        <v>982</v>
      </c>
      <c r="D835" t="s">
        <v>40</v>
      </c>
      <c r="E835" t="s">
        <v>983</v>
      </c>
      <c r="F835">
        <v>40921500026.904503</v>
      </c>
    </row>
    <row r="836" spans="1:6">
      <c r="A836" t="s">
        <v>570</v>
      </c>
      <c r="B836" t="s">
        <v>571</v>
      </c>
      <c r="C836" t="s">
        <v>982</v>
      </c>
      <c r="D836" t="s">
        <v>40</v>
      </c>
      <c r="E836" t="s">
        <v>984</v>
      </c>
      <c r="F836">
        <v>138224595093.20099</v>
      </c>
    </row>
    <row r="837" spans="1:6">
      <c r="A837" t="s">
        <v>570</v>
      </c>
      <c r="B837" t="s">
        <v>571</v>
      </c>
      <c r="C837" t="s">
        <v>982</v>
      </c>
      <c r="D837" t="s">
        <v>40</v>
      </c>
      <c r="E837" t="s">
        <v>985</v>
      </c>
      <c r="F837">
        <v>0.1221</v>
      </c>
    </row>
    <row r="838" spans="1:6">
      <c r="A838" t="s">
        <v>572</v>
      </c>
      <c r="B838" t="s">
        <v>573</v>
      </c>
      <c r="C838" t="s">
        <v>982</v>
      </c>
      <c r="D838" t="s">
        <v>7</v>
      </c>
      <c r="E838" t="s">
        <v>983</v>
      </c>
      <c r="F838">
        <v>2757051181.7708998</v>
      </c>
    </row>
    <row r="839" spans="1:6">
      <c r="A839" t="s">
        <v>572</v>
      </c>
      <c r="B839" t="s">
        <v>573</v>
      </c>
      <c r="C839" t="s">
        <v>982</v>
      </c>
      <c r="D839" t="s">
        <v>7</v>
      </c>
      <c r="E839" t="s">
        <v>984</v>
      </c>
      <c r="F839">
        <v>9177852595.1882992</v>
      </c>
    </row>
    <row r="840" spans="1:6">
      <c r="A840" t="s">
        <v>572</v>
      </c>
      <c r="B840" t="s">
        <v>573</v>
      </c>
      <c r="C840" t="s">
        <v>982</v>
      </c>
      <c r="D840" t="s">
        <v>7</v>
      </c>
      <c r="E840" t="s">
        <v>985</v>
      </c>
      <c r="F840">
        <v>0.13669999999999999</v>
      </c>
    </row>
    <row r="841" spans="1:6">
      <c r="A841" t="s">
        <v>574</v>
      </c>
      <c r="B841" t="s">
        <v>575</v>
      </c>
      <c r="C841" t="s">
        <v>982</v>
      </c>
      <c r="D841" t="s">
        <v>18</v>
      </c>
      <c r="E841" t="s">
        <v>983</v>
      </c>
      <c r="F841">
        <v>41486099347.860901</v>
      </c>
    </row>
    <row r="842" spans="1:6">
      <c r="A842" t="s">
        <v>574</v>
      </c>
      <c r="B842" t="s">
        <v>575</v>
      </c>
      <c r="C842" t="s">
        <v>982</v>
      </c>
      <c r="D842" t="s">
        <v>18</v>
      </c>
      <c r="E842" t="s">
        <v>984</v>
      </c>
      <c r="F842">
        <v>49379201969.248398</v>
      </c>
    </row>
    <row r="843" spans="1:6">
      <c r="A843" t="s">
        <v>574</v>
      </c>
      <c r="B843" t="s">
        <v>575</v>
      </c>
      <c r="C843" t="s">
        <v>982</v>
      </c>
      <c r="D843" t="s">
        <v>18</v>
      </c>
      <c r="E843" t="s">
        <v>985</v>
      </c>
      <c r="F843">
        <v>6.5000000000000002E-2</v>
      </c>
    </row>
    <row r="844" spans="1:6">
      <c r="A844" t="s">
        <v>576</v>
      </c>
      <c r="B844" t="s">
        <v>577</v>
      </c>
      <c r="C844" t="s">
        <v>982</v>
      </c>
      <c r="D844" t="s">
        <v>52</v>
      </c>
      <c r="E844" t="s">
        <v>983</v>
      </c>
      <c r="F844">
        <v>2356237335.0984998</v>
      </c>
    </row>
    <row r="845" spans="1:6">
      <c r="A845" t="s">
        <v>576</v>
      </c>
      <c r="B845" t="s">
        <v>577</v>
      </c>
      <c r="C845" t="s">
        <v>982</v>
      </c>
      <c r="D845" t="s">
        <v>52</v>
      </c>
      <c r="E845" t="s">
        <v>984</v>
      </c>
      <c r="F845">
        <v>19945568458.250801</v>
      </c>
    </row>
    <row r="846" spans="1:6">
      <c r="A846" t="s">
        <v>576</v>
      </c>
      <c r="B846" t="s">
        <v>577</v>
      </c>
      <c r="C846" t="s">
        <v>982</v>
      </c>
      <c r="D846" t="s">
        <v>52</v>
      </c>
      <c r="E846" t="s">
        <v>985</v>
      </c>
      <c r="F846">
        <v>0.44180000000000003</v>
      </c>
    </row>
    <row r="847" spans="1:6">
      <c r="A847" t="s">
        <v>578</v>
      </c>
      <c r="B847" t="s">
        <v>579</v>
      </c>
      <c r="C847" t="s">
        <v>982</v>
      </c>
      <c r="D847" t="s">
        <v>31</v>
      </c>
      <c r="E847" t="s">
        <v>983</v>
      </c>
      <c r="F847">
        <v>65345480643.120499</v>
      </c>
    </row>
    <row r="848" spans="1:6">
      <c r="A848" t="s">
        <v>578</v>
      </c>
      <c r="B848" t="s">
        <v>579</v>
      </c>
      <c r="C848" t="s">
        <v>982</v>
      </c>
      <c r="D848" t="s">
        <v>31</v>
      </c>
      <c r="E848" t="s">
        <v>984</v>
      </c>
      <c r="F848">
        <v>86707749828.908203</v>
      </c>
    </row>
    <row r="849" spans="1:6">
      <c r="A849" t="s">
        <v>578</v>
      </c>
      <c r="B849" t="s">
        <v>579</v>
      </c>
      <c r="C849" t="s">
        <v>982</v>
      </c>
      <c r="D849" t="s">
        <v>31</v>
      </c>
      <c r="E849" t="s">
        <v>985</v>
      </c>
      <c r="F849">
        <v>5.8299999999999998E-2</v>
      </c>
    </row>
    <row r="850" spans="1:6">
      <c r="A850" t="s">
        <v>580</v>
      </c>
      <c r="B850" t="s">
        <v>581</v>
      </c>
      <c r="C850" t="s">
        <v>982</v>
      </c>
      <c r="D850" t="s">
        <v>18</v>
      </c>
      <c r="E850" t="s">
        <v>983</v>
      </c>
      <c r="F850">
        <v>63677587621.822601</v>
      </c>
    </row>
    <row r="851" spans="1:6">
      <c r="A851" t="s">
        <v>580</v>
      </c>
      <c r="B851" t="s">
        <v>581</v>
      </c>
      <c r="C851" t="s">
        <v>982</v>
      </c>
      <c r="D851" t="s">
        <v>18</v>
      </c>
      <c r="E851" t="s">
        <v>984</v>
      </c>
      <c r="F851">
        <v>133812768159.7</v>
      </c>
    </row>
    <row r="852" spans="1:6">
      <c r="A852" t="s">
        <v>580</v>
      </c>
      <c r="B852" t="s">
        <v>581</v>
      </c>
      <c r="C852" t="s">
        <v>982</v>
      </c>
      <c r="D852" t="s">
        <v>18</v>
      </c>
      <c r="E852" t="s">
        <v>985</v>
      </c>
      <c r="F852">
        <v>6.5100000000000005E-2</v>
      </c>
    </row>
    <row r="853" spans="1:6">
      <c r="A853" t="s">
        <v>582</v>
      </c>
      <c r="B853" t="s">
        <v>583</v>
      </c>
      <c r="C853" t="s">
        <v>982</v>
      </c>
      <c r="D853" t="s">
        <v>52</v>
      </c>
      <c r="E853" t="s">
        <v>983</v>
      </c>
      <c r="F853">
        <v>65584510530.3815</v>
      </c>
    </row>
    <row r="854" spans="1:6">
      <c r="A854" t="s">
        <v>582</v>
      </c>
      <c r="B854" t="s">
        <v>583</v>
      </c>
      <c r="C854" t="s">
        <v>982</v>
      </c>
      <c r="D854" t="s">
        <v>52</v>
      </c>
      <c r="E854" t="s">
        <v>984</v>
      </c>
      <c r="F854">
        <v>63214152107.104103</v>
      </c>
    </row>
    <row r="855" spans="1:6">
      <c r="A855" t="s">
        <v>582</v>
      </c>
      <c r="B855" t="s">
        <v>583</v>
      </c>
      <c r="C855" t="s">
        <v>982</v>
      </c>
      <c r="D855" t="s">
        <v>52</v>
      </c>
      <c r="E855" t="s">
        <v>985</v>
      </c>
      <c r="F855">
        <v>9.8299999999999998E-2</v>
      </c>
    </row>
    <row r="856" spans="1:6">
      <c r="A856" t="s">
        <v>584</v>
      </c>
      <c r="B856" t="s">
        <v>585</v>
      </c>
      <c r="C856" t="s">
        <v>982</v>
      </c>
      <c r="D856" t="s">
        <v>40</v>
      </c>
      <c r="E856" t="s">
        <v>983</v>
      </c>
      <c r="F856">
        <v>5757168303.8873997</v>
      </c>
    </row>
    <row r="857" spans="1:6">
      <c r="A857" t="s">
        <v>584</v>
      </c>
      <c r="B857" t="s">
        <v>585</v>
      </c>
      <c r="C857" t="s">
        <v>982</v>
      </c>
      <c r="D857" t="s">
        <v>40</v>
      </c>
      <c r="E857" t="s">
        <v>984</v>
      </c>
      <c r="F857">
        <v>25269111445.223</v>
      </c>
    </row>
    <row r="858" spans="1:6">
      <c r="A858" t="s">
        <v>584</v>
      </c>
      <c r="B858" t="s">
        <v>585</v>
      </c>
      <c r="C858" t="s">
        <v>982</v>
      </c>
      <c r="D858" t="s">
        <v>40</v>
      </c>
      <c r="E858" t="s">
        <v>985</v>
      </c>
      <c r="F858">
        <v>0.2213</v>
      </c>
    </row>
    <row r="859" spans="1:6">
      <c r="A859" t="s">
        <v>586</v>
      </c>
      <c r="B859" t="s">
        <v>587</v>
      </c>
      <c r="C859" t="s">
        <v>982</v>
      </c>
      <c r="D859" t="s">
        <v>40</v>
      </c>
      <c r="E859" t="s">
        <v>983</v>
      </c>
      <c r="F859">
        <v>8991573083.8505993</v>
      </c>
    </row>
    <row r="860" spans="1:6">
      <c r="A860" t="s">
        <v>586</v>
      </c>
      <c r="B860" t="s">
        <v>587</v>
      </c>
      <c r="C860" t="s">
        <v>982</v>
      </c>
      <c r="D860" t="s">
        <v>40</v>
      </c>
      <c r="E860" t="s">
        <v>984</v>
      </c>
      <c r="F860">
        <v>13806979949.3857</v>
      </c>
    </row>
    <row r="861" spans="1:6">
      <c r="A861" t="s">
        <v>586</v>
      </c>
      <c r="B861" t="s">
        <v>587</v>
      </c>
      <c r="C861" t="s">
        <v>982</v>
      </c>
      <c r="D861" t="s">
        <v>40</v>
      </c>
      <c r="E861" t="s">
        <v>985</v>
      </c>
      <c r="F861">
        <v>7.7899999999999997E-2</v>
      </c>
    </row>
    <row r="862" spans="1:6">
      <c r="A862" t="s">
        <v>588</v>
      </c>
      <c r="B862" t="s">
        <v>589</v>
      </c>
      <c r="C862" t="s">
        <v>982</v>
      </c>
      <c r="D862" t="s">
        <v>31</v>
      </c>
      <c r="E862" t="s">
        <v>983</v>
      </c>
      <c r="F862">
        <v>1687471616.0641999</v>
      </c>
    </row>
    <row r="863" spans="1:6">
      <c r="A863" t="s">
        <v>588</v>
      </c>
      <c r="B863" t="s">
        <v>589</v>
      </c>
      <c r="C863" t="s">
        <v>982</v>
      </c>
      <c r="D863" t="s">
        <v>31</v>
      </c>
      <c r="E863" t="s">
        <v>984</v>
      </c>
      <c r="F863">
        <v>14529693175.7505</v>
      </c>
    </row>
    <row r="864" spans="1:6">
      <c r="A864" t="s">
        <v>588</v>
      </c>
      <c r="B864" t="s">
        <v>589</v>
      </c>
      <c r="C864" t="s">
        <v>982</v>
      </c>
      <c r="D864" t="s">
        <v>31</v>
      </c>
      <c r="E864" t="s">
        <v>985</v>
      </c>
      <c r="F864">
        <v>0.439</v>
      </c>
    </row>
    <row r="865" spans="1:6">
      <c r="A865" t="s">
        <v>590</v>
      </c>
      <c r="B865" t="s">
        <v>591</v>
      </c>
      <c r="C865" t="s">
        <v>982</v>
      </c>
      <c r="D865" t="s">
        <v>31</v>
      </c>
      <c r="E865" t="s">
        <v>983</v>
      </c>
      <c r="F865">
        <v>4097409071.3288999</v>
      </c>
    </row>
    <row r="866" spans="1:6">
      <c r="A866" t="s">
        <v>590</v>
      </c>
      <c r="B866" t="s">
        <v>591</v>
      </c>
      <c r="C866" t="s">
        <v>982</v>
      </c>
      <c r="D866" t="s">
        <v>31</v>
      </c>
      <c r="E866" t="s">
        <v>984</v>
      </c>
      <c r="F866">
        <v>13120786143.292801</v>
      </c>
    </row>
    <row r="867" spans="1:6">
      <c r="A867" t="s">
        <v>590</v>
      </c>
      <c r="B867" t="s">
        <v>591</v>
      </c>
      <c r="C867" t="s">
        <v>982</v>
      </c>
      <c r="D867" t="s">
        <v>31</v>
      </c>
      <c r="E867" t="s">
        <v>985</v>
      </c>
      <c r="F867">
        <v>0.1212</v>
      </c>
    </row>
    <row r="868" spans="1:6">
      <c r="A868" t="s">
        <v>592</v>
      </c>
      <c r="B868" t="s">
        <v>593</v>
      </c>
      <c r="C868" t="s">
        <v>982</v>
      </c>
      <c r="D868" t="s">
        <v>10</v>
      </c>
      <c r="E868" t="s">
        <v>983</v>
      </c>
      <c r="F868">
        <v>7200163263.5347004</v>
      </c>
    </row>
    <row r="869" spans="1:6">
      <c r="A869" t="s">
        <v>592</v>
      </c>
      <c r="B869" t="s">
        <v>593</v>
      </c>
      <c r="C869" t="s">
        <v>982</v>
      </c>
      <c r="D869" t="s">
        <v>10</v>
      </c>
      <c r="E869" t="s">
        <v>984</v>
      </c>
      <c r="F869">
        <v>10667429094.9256</v>
      </c>
    </row>
    <row r="870" spans="1:6">
      <c r="A870" t="s">
        <v>592</v>
      </c>
      <c r="B870" t="s">
        <v>593</v>
      </c>
      <c r="C870" t="s">
        <v>982</v>
      </c>
      <c r="D870" t="s">
        <v>10</v>
      </c>
      <c r="E870" t="s">
        <v>985</v>
      </c>
      <c r="F870">
        <v>4.7399999999999998E-2</v>
      </c>
    </row>
    <row r="871" spans="1:6">
      <c r="A871" t="s">
        <v>594</v>
      </c>
      <c r="B871" t="s">
        <v>595</v>
      </c>
      <c r="C871" t="s">
        <v>982</v>
      </c>
      <c r="D871" t="s">
        <v>52</v>
      </c>
      <c r="E871" t="s">
        <v>983</v>
      </c>
      <c r="F871">
        <v>18570447044.995399</v>
      </c>
    </row>
    <row r="872" spans="1:6">
      <c r="A872" t="s">
        <v>594</v>
      </c>
      <c r="B872" t="s">
        <v>595</v>
      </c>
      <c r="C872" t="s">
        <v>982</v>
      </c>
      <c r="D872" t="s">
        <v>52</v>
      </c>
      <c r="E872" t="s">
        <v>984</v>
      </c>
      <c r="F872">
        <v>34930506817.849503</v>
      </c>
    </row>
    <row r="873" spans="1:6">
      <c r="A873" t="s">
        <v>594</v>
      </c>
      <c r="B873" t="s">
        <v>595</v>
      </c>
      <c r="C873" t="s">
        <v>982</v>
      </c>
      <c r="D873" t="s">
        <v>52</v>
      </c>
      <c r="E873" t="s">
        <v>985</v>
      </c>
      <c r="F873">
        <v>9.2600000000000002E-2</v>
      </c>
    </row>
    <row r="874" spans="1:6">
      <c r="A874" t="s">
        <v>596</v>
      </c>
      <c r="B874" t="s">
        <v>597</v>
      </c>
      <c r="C874" t="s">
        <v>982</v>
      </c>
      <c r="D874" t="s">
        <v>13</v>
      </c>
      <c r="E874" t="s">
        <v>983</v>
      </c>
      <c r="F874">
        <v>32117411758.9515</v>
      </c>
    </row>
    <row r="875" spans="1:6">
      <c r="A875" t="s">
        <v>596</v>
      </c>
      <c r="B875" t="s">
        <v>597</v>
      </c>
      <c r="C875" t="s">
        <v>982</v>
      </c>
      <c r="D875" t="s">
        <v>13</v>
      </c>
      <c r="E875" t="s">
        <v>984</v>
      </c>
      <c r="F875">
        <v>109996626892.16499</v>
      </c>
    </row>
    <row r="876" spans="1:6">
      <c r="A876" t="s">
        <v>596</v>
      </c>
      <c r="B876" t="s">
        <v>597</v>
      </c>
      <c r="C876" t="s">
        <v>982</v>
      </c>
      <c r="D876" t="s">
        <v>13</v>
      </c>
      <c r="E876" t="s">
        <v>985</v>
      </c>
      <c r="F876">
        <v>0.15890000000000001</v>
      </c>
    </row>
    <row r="877" spans="1:6">
      <c r="A877" t="s">
        <v>598</v>
      </c>
      <c r="B877" t="s">
        <v>599</v>
      </c>
      <c r="C877" t="s">
        <v>982</v>
      </c>
      <c r="D877" t="s">
        <v>18</v>
      </c>
      <c r="E877" t="s">
        <v>983</v>
      </c>
      <c r="F877">
        <v>13374697567.9041</v>
      </c>
    </row>
    <row r="878" spans="1:6">
      <c r="A878" t="s">
        <v>598</v>
      </c>
      <c r="B878" t="s">
        <v>599</v>
      </c>
      <c r="C878" t="s">
        <v>982</v>
      </c>
      <c r="D878" t="s">
        <v>18</v>
      </c>
      <c r="E878" t="s">
        <v>984</v>
      </c>
      <c r="F878">
        <v>16820249820.119801</v>
      </c>
    </row>
    <row r="879" spans="1:6">
      <c r="A879" t="s">
        <v>598</v>
      </c>
      <c r="B879" t="s">
        <v>599</v>
      </c>
      <c r="C879" t="s">
        <v>982</v>
      </c>
      <c r="D879" t="s">
        <v>18</v>
      </c>
      <c r="E879" t="s">
        <v>985</v>
      </c>
      <c r="F879">
        <v>3.9E-2</v>
      </c>
    </row>
    <row r="880" spans="1:6">
      <c r="A880" t="s">
        <v>600</v>
      </c>
      <c r="B880" t="s">
        <v>601</v>
      </c>
      <c r="C880" t="s">
        <v>982</v>
      </c>
      <c r="D880" t="s">
        <v>31</v>
      </c>
      <c r="E880" t="s">
        <v>983</v>
      </c>
      <c r="F880">
        <v>1493096617.1345</v>
      </c>
    </row>
    <row r="881" spans="1:6">
      <c r="A881" t="s">
        <v>600</v>
      </c>
      <c r="B881" t="s">
        <v>601</v>
      </c>
      <c r="C881" t="s">
        <v>982</v>
      </c>
      <c r="D881" t="s">
        <v>31</v>
      </c>
      <c r="E881" t="s">
        <v>984</v>
      </c>
      <c r="F881">
        <v>25581609872.5765</v>
      </c>
    </row>
    <row r="882" spans="1:6">
      <c r="A882" t="s">
        <v>600</v>
      </c>
      <c r="B882" t="s">
        <v>601</v>
      </c>
      <c r="C882" t="s">
        <v>982</v>
      </c>
      <c r="D882" t="s">
        <v>31</v>
      </c>
      <c r="E882" t="s">
        <v>985</v>
      </c>
      <c r="F882">
        <v>0.29249999999999998</v>
      </c>
    </row>
    <row r="883" spans="1:6">
      <c r="A883" t="s">
        <v>602</v>
      </c>
      <c r="B883" t="s">
        <v>603</v>
      </c>
      <c r="C883" t="s">
        <v>982</v>
      </c>
      <c r="D883" t="s">
        <v>31</v>
      </c>
      <c r="E883" t="s">
        <v>983</v>
      </c>
      <c r="F883">
        <v>28953838508.425999</v>
      </c>
    </row>
    <row r="884" spans="1:6">
      <c r="A884" t="s">
        <v>602</v>
      </c>
      <c r="B884" t="s">
        <v>603</v>
      </c>
      <c r="C884" t="s">
        <v>982</v>
      </c>
      <c r="D884" t="s">
        <v>31</v>
      </c>
      <c r="E884" t="s">
        <v>984</v>
      </c>
      <c r="F884">
        <v>137731359963.22699</v>
      </c>
    </row>
    <row r="885" spans="1:6">
      <c r="A885" t="s">
        <v>602</v>
      </c>
      <c r="B885" t="s">
        <v>603</v>
      </c>
      <c r="C885" t="s">
        <v>982</v>
      </c>
      <c r="D885" t="s">
        <v>31</v>
      </c>
      <c r="E885" t="s">
        <v>985</v>
      </c>
      <c r="F885">
        <v>0.1923</v>
      </c>
    </row>
    <row r="886" spans="1:6">
      <c r="A886" t="s">
        <v>604</v>
      </c>
      <c r="B886" t="s">
        <v>605</v>
      </c>
      <c r="C886" t="s">
        <v>982</v>
      </c>
      <c r="D886" t="s">
        <v>10</v>
      </c>
      <c r="E886" t="s">
        <v>983</v>
      </c>
      <c r="F886">
        <v>19253124975.5961</v>
      </c>
    </row>
    <row r="887" spans="1:6">
      <c r="A887" t="s">
        <v>604</v>
      </c>
      <c r="B887" t="s">
        <v>605</v>
      </c>
      <c r="C887" t="s">
        <v>982</v>
      </c>
      <c r="D887" t="s">
        <v>10</v>
      </c>
      <c r="E887" t="s">
        <v>984</v>
      </c>
      <c r="F887">
        <v>48019810403.488503</v>
      </c>
    </row>
    <row r="888" spans="1:6">
      <c r="A888" t="s">
        <v>604</v>
      </c>
      <c r="B888" t="s">
        <v>605</v>
      </c>
      <c r="C888" t="s">
        <v>982</v>
      </c>
      <c r="D888" t="s">
        <v>10</v>
      </c>
      <c r="E888" t="s">
        <v>985</v>
      </c>
      <c r="F888">
        <v>0.1447</v>
      </c>
    </row>
    <row r="889" spans="1:6">
      <c r="A889" t="s">
        <v>606</v>
      </c>
      <c r="B889" t="s">
        <v>607</v>
      </c>
      <c r="C889" t="s">
        <v>982</v>
      </c>
      <c r="D889" t="s">
        <v>10</v>
      </c>
      <c r="E889" t="s">
        <v>983</v>
      </c>
      <c r="F889">
        <v>15320567315.4942</v>
      </c>
    </row>
    <row r="890" spans="1:6">
      <c r="A890" t="s">
        <v>606</v>
      </c>
      <c r="B890" t="s">
        <v>607</v>
      </c>
      <c r="C890" t="s">
        <v>982</v>
      </c>
      <c r="D890" t="s">
        <v>10</v>
      </c>
      <c r="E890" t="s">
        <v>984</v>
      </c>
      <c r="F890">
        <v>11243313789.7593</v>
      </c>
    </row>
    <row r="891" spans="1:6">
      <c r="A891" t="s">
        <v>606</v>
      </c>
      <c r="B891" t="s">
        <v>607</v>
      </c>
      <c r="C891" t="s">
        <v>982</v>
      </c>
      <c r="D891" t="s">
        <v>10</v>
      </c>
      <c r="E891" t="s">
        <v>985</v>
      </c>
      <c r="F891">
        <v>7.8299999999999995E-2</v>
      </c>
    </row>
    <row r="892" spans="1:6">
      <c r="A892" t="s">
        <v>608</v>
      </c>
      <c r="B892" t="s">
        <v>609</v>
      </c>
      <c r="C892" t="s">
        <v>982</v>
      </c>
      <c r="D892" t="s">
        <v>92</v>
      </c>
      <c r="E892" t="s">
        <v>983</v>
      </c>
      <c r="F892">
        <v>23530846036.531898</v>
      </c>
    </row>
    <row r="893" spans="1:6">
      <c r="A893" t="s">
        <v>608</v>
      </c>
      <c r="B893" t="s">
        <v>609</v>
      </c>
      <c r="C893" t="s">
        <v>982</v>
      </c>
      <c r="D893" t="s">
        <v>92</v>
      </c>
      <c r="E893" t="s">
        <v>984</v>
      </c>
      <c r="F893">
        <v>31615193116.6451</v>
      </c>
    </row>
    <row r="894" spans="1:6">
      <c r="A894" t="s">
        <v>608</v>
      </c>
      <c r="B894" t="s">
        <v>609</v>
      </c>
      <c r="C894" t="s">
        <v>982</v>
      </c>
      <c r="D894" t="s">
        <v>92</v>
      </c>
      <c r="E894" t="s">
        <v>985</v>
      </c>
      <c r="F894">
        <v>0.1595</v>
      </c>
    </row>
    <row r="895" spans="1:6">
      <c r="A895" t="s">
        <v>610</v>
      </c>
      <c r="B895" t="s">
        <v>611</v>
      </c>
      <c r="C895" t="s">
        <v>982</v>
      </c>
      <c r="D895" t="s">
        <v>18</v>
      </c>
      <c r="E895" t="s">
        <v>983</v>
      </c>
      <c r="F895">
        <v>74284061765.009399</v>
      </c>
    </row>
    <row r="896" spans="1:6">
      <c r="A896" t="s">
        <v>610</v>
      </c>
      <c r="B896" t="s">
        <v>611</v>
      </c>
      <c r="C896" t="s">
        <v>982</v>
      </c>
      <c r="D896" t="s">
        <v>18</v>
      </c>
      <c r="E896" t="s">
        <v>984</v>
      </c>
      <c r="F896">
        <v>149348386885.168</v>
      </c>
    </row>
    <row r="897" spans="1:6">
      <c r="A897" t="s">
        <v>610</v>
      </c>
      <c r="B897" t="s">
        <v>611</v>
      </c>
      <c r="C897" t="s">
        <v>982</v>
      </c>
      <c r="D897" t="s">
        <v>18</v>
      </c>
      <c r="E897" t="s">
        <v>985</v>
      </c>
      <c r="F897">
        <v>9.3100000000000002E-2</v>
      </c>
    </row>
    <row r="898" spans="1:6">
      <c r="A898" t="s">
        <v>612</v>
      </c>
      <c r="B898" t="s">
        <v>613</v>
      </c>
      <c r="C898" t="s">
        <v>982</v>
      </c>
      <c r="D898" t="s">
        <v>92</v>
      </c>
      <c r="E898" t="s">
        <v>983</v>
      </c>
      <c r="F898">
        <v>37613592943.267303</v>
      </c>
    </row>
    <row r="899" spans="1:6">
      <c r="A899" t="s">
        <v>612</v>
      </c>
      <c r="B899" t="s">
        <v>613</v>
      </c>
      <c r="C899" t="s">
        <v>982</v>
      </c>
      <c r="D899" t="s">
        <v>92</v>
      </c>
      <c r="E899" t="s">
        <v>984</v>
      </c>
      <c r="F899">
        <v>14150786573.034599</v>
      </c>
    </row>
    <row r="900" spans="1:6">
      <c r="A900" t="s">
        <v>612</v>
      </c>
      <c r="B900" t="s">
        <v>613</v>
      </c>
      <c r="C900" t="s">
        <v>982</v>
      </c>
      <c r="D900" t="s">
        <v>92</v>
      </c>
      <c r="E900" t="s">
        <v>985</v>
      </c>
      <c r="F900">
        <v>-2.7E-2</v>
      </c>
    </row>
    <row r="901" spans="1:6">
      <c r="A901" t="s">
        <v>614</v>
      </c>
      <c r="B901" t="s">
        <v>615</v>
      </c>
      <c r="C901" t="s">
        <v>982</v>
      </c>
      <c r="D901" t="s">
        <v>52</v>
      </c>
      <c r="E901" t="s">
        <v>983</v>
      </c>
      <c r="F901">
        <v>84192443470.376801</v>
      </c>
    </row>
    <row r="902" spans="1:6">
      <c r="A902" t="s">
        <v>614</v>
      </c>
      <c r="B902" t="s">
        <v>615</v>
      </c>
      <c r="C902" t="s">
        <v>982</v>
      </c>
      <c r="D902" t="s">
        <v>52</v>
      </c>
      <c r="E902" t="s">
        <v>984</v>
      </c>
      <c r="F902">
        <v>52181248621.744003</v>
      </c>
    </row>
    <row r="903" spans="1:6">
      <c r="A903" t="s">
        <v>614</v>
      </c>
      <c r="B903" t="s">
        <v>615</v>
      </c>
      <c r="C903" t="s">
        <v>982</v>
      </c>
      <c r="D903" t="s">
        <v>52</v>
      </c>
      <c r="E903" t="s">
        <v>985</v>
      </c>
      <c r="F903">
        <v>7.4800000000000005E-2</v>
      </c>
    </row>
    <row r="904" spans="1:6">
      <c r="A904" t="s">
        <v>616</v>
      </c>
      <c r="B904" t="s">
        <v>617</v>
      </c>
      <c r="C904" t="s">
        <v>982</v>
      </c>
      <c r="D904" t="s">
        <v>7</v>
      </c>
      <c r="E904" t="s">
        <v>983</v>
      </c>
      <c r="F904">
        <v>56638120672.361099</v>
      </c>
    </row>
    <row r="905" spans="1:6">
      <c r="A905" t="s">
        <v>616</v>
      </c>
      <c r="B905" t="s">
        <v>617</v>
      </c>
      <c r="C905" t="s">
        <v>982</v>
      </c>
      <c r="D905" t="s">
        <v>7</v>
      </c>
      <c r="E905" t="s">
        <v>984</v>
      </c>
      <c r="F905">
        <v>349465009271.91699</v>
      </c>
    </row>
    <row r="906" spans="1:6">
      <c r="A906" t="s">
        <v>616</v>
      </c>
      <c r="B906" t="s">
        <v>617</v>
      </c>
      <c r="C906" t="s">
        <v>982</v>
      </c>
      <c r="D906" t="s">
        <v>7</v>
      </c>
      <c r="E906" t="s">
        <v>985</v>
      </c>
      <c r="F906">
        <v>0.3201</v>
      </c>
    </row>
    <row r="907" spans="1:6">
      <c r="A907" t="s">
        <v>618</v>
      </c>
      <c r="B907" t="s">
        <v>619</v>
      </c>
      <c r="C907" t="s">
        <v>982</v>
      </c>
      <c r="D907" t="s">
        <v>7</v>
      </c>
      <c r="E907" t="s">
        <v>983</v>
      </c>
      <c r="F907">
        <v>23995627792.473999</v>
      </c>
    </row>
    <row r="908" spans="1:6">
      <c r="A908" t="s">
        <v>618</v>
      </c>
      <c r="B908" t="s">
        <v>619</v>
      </c>
      <c r="C908" t="s">
        <v>982</v>
      </c>
      <c r="D908" t="s">
        <v>7</v>
      </c>
      <c r="E908" t="s">
        <v>984</v>
      </c>
      <c r="F908">
        <v>15573024734.926001</v>
      </c>
    </row>
    <row r="909" spans="1:6">
      <c r="A909" t="s">
        <v>618</v>
      </c>
      <c r="B909" t="s">
        <v>619</v>
      </c>
      <c r="C909" t="s">
        <v>982</v>
      </c>
      <c r="D909" t="s">
        <v>7</v>
      </c>
      <c r="E909" t="s">
        <v>985</v>
      </c>
      <c r="F909">
        <v>3.2800000000000003E-2</v>
      </c>
    </row>
    <row r="910" spans="1:6">
      <c r="A910" t="s">
        <v>620</v>
      </c>
      <c r="B910" t="s">
        <v>621</v>
      </c>
      <c r="C910" t="s">
        <v>982</v>
      </c>
      <c r="D910" t="s">
        <v>52</v>
      </c>
      <c r="E910" t="s">
        <v>983</v>
      </c>
      <c r="F910">
        <v>13235067637.2579</v>
      </c>
    </row>
    <row r="911" spans="1:6">
      <c r="A911" t="s">
        <v>620</v>
      </c>
      <c r="B911" t="s">
        <v>621</v>
      </c>
      <c r="C911" t="s">
        <v>982</v>
      </c>
      <c r="D911" t="s">
        <v>52</v>
      </c>
      <c r="E911" t="s">
        <v>984</v>
      </c>
      <c r="F911">
        <v>14938601622.65</v>
      </c>
    </row>
    <row r="912" spans="1:6">
      <c r="A912" t="s">
        <v>620</v>
      </c>
      <c r="B912" t="s">
        <v>621</v>
      </c>
      <c r="C912" t="s">
        <v>982</v>
      </c>
      <c r="D912" t="s">
        <v>52</v>
      </c>
      <c r="E912" t="s">
        <v>985</v>
      </c>
      <c r="F912">
        <v>8.6999999999999994E-2</v>
      </c>
    </row>
    <row r="913" spans="1:6">
      <c r="A913" t="s">
        <v>622</v>
      </c>
      <c r="B913" t="s">
        <v>623</v>
      </c>
      <c r="C913" t="s">
        <v>982</v>
      </c>
      <c r="D913" t="s">
        <v>7</v>
      </c>
      <c r="E913" t="s">
        <v>983</v>
      </c>
      <c r="F913">
        <v>18724242884.855801</v>
      </c>
    </row>
    <row r="914" spans="1:6">
      <c r="A914" t="s">
        <v>622</v>
      </c>
      <c r="B914" t="s">
        <v>623</v>
      </c>
      <c r="C914" t="s">
        <v>982</v>
      </c>
      <c r="D914" t="s">
        <v>7</v>
      </c>
      <c r="E914" t="s">
        <v>984</v>
      </c>
      <c r="F914">
        <v>14273681139.7847</v>
      </c>
    </row>
    <row r="915" spans="1:6">
      <c r="A915" t="s">
        <v>622</v>
      </c>
      <c r="B915" t="s">
        <v>623</v>
      </c>
      <c r="C915" t="s">
        <v>982</v>
      </c>
      <c r="D915" t="s">
        <v>7</v>
      </c>
      <c r="E915" t="s">
        <v>985</v>
      </c>
      <c r="F915">
        <v>0.1101</v>
      </c>
    </row>
    <row r="916" spans="1:6">
      <c r="A916" t="s">
        <v>624</v>
      </c>
      <c r="B916" t="s">
        <v>625</v>
      </c>
      <c r="C916" t="s">
        <v>982</v>
      </c>
      <c r="D916" t="s">
        <v>92</v>
      </c>
      <c r="E916" t="s">
        <v>983</v>
      </c>
      <c r="F916">
        <v>14796139511.2896</v>
      </c>
    </row>
    <row r="917" spans="1:6">
      <c r="A917" t="s">
        <v>624</v>
      </c>
      <c r="B917" t="s">
        <v>625</v>
      </c>
      <c r="C917" t="s">
        <v>982</v>
      </c>
      <c r="D917" t="s">
        <v>92</v>
      </c>
      <c r="E917" t="s">
        <v>984</v>
      </c>
      <c r="F917">
        <v>7304855007.9819002</v>
      </c>
    </row>
    <row r="918" spans="1:6">
      <c r="A918" t="s">
        <v>624</v>
      </c>
      <c r="B918" t="s">
        <v>625</v>
      </c>
      <c r="C918" t="s">
        <v>982</v>
      </c>
      <c r="D918" t="s">
        <v>92</v>
      </c>
      <c r="E918" t="s">
        <v>985</v>
      </c>
      <c r="F918">
        <v>-8.8400000000000006E-2</v>
      </c>
    </row>
    <row r="919" spans="1:6">
      <c r="A919" t="s">
        <v>626</v>
      </c>
      <c r="B919" t="s">
        <v>627</v>
      </c>
      <c r="C919" t="s">
        <v>982</v>
      </c>
      <c r="D919" t="s">
        <v>18</v>
      </c>
      <c r="E919" t="s">
        <v>983</v>
      </c>
      <c r="F919">
        <v>16150573115.6644</v>
      </c>
    </row>
    <row r="920" spans="1:6">
      <c r="A920" t="s">
        <v>626</v>
      </c>
      <c r="B920" t="s">
        <v>627</v>
      </c>
      <c r="C920" t="s">
        <v>982</v>
      </c>
      <c r="D920" t="s">
        <v>18</v>
      </c>
      <c r="E920" t="s">
        <v>984</v>
      </c>
      <c r="F920">
        <v>31748105788.657299</v>
      </c>
    </row>
    <row r="921" spans="1:6">
      <c r="A921" t="s">
        <v>626</v>
      </c>
      <c r="B921" t="s">
        <v>627</v>
      </c>
      <c r="C921" t="s">
        <v>982</v>
      </c>
      <c r="D921" t="s">
        <v>18</v>
      </c>
      <c r="E921" t="s">
        <v>985</v>
      </c>
      <c r="F921">
        <v>7.4700000000000003E-2</v>
      </c>
    </row>
    <row r="922" spans="1:6">
      <c r="A922" t="s">
        <v>628</v>
      </c>
      <c r="B922" t="s">
        <v>629</v>
      </c>
      <c r="C922" t="s">
        <v>982</v>
      </c>
      <c r="D922" t="s">
        <v>52</v>
      </c>
      <c r="E922" t="s">
        <v>983</v>
      </c>
      <c r="F922">
        <v>10063000000</v>
      </c>
    </row>
    <row r="923" spans="1:6">
      <c r="A923" t="s">
        <v>628</v>
      </c>
      <c r="B923" t="s">
        <v>629</v>
      </c>
      <c r="C923" t="s">
        <v>982</v>
      </c>
      <c r="D923" t="s">
        <v>52</v>
      </c>
      <c r="E923" t="s">
        <v>984</v>
      </c>
      <c r="F923">
        <v>3688584608.8032999</v>
      </c>
    </row>
    <row r="924" spans="1:6">
      <c r="A924" t="s">
        <v>628</v>
      </c>
      <c r="B924" t="s">
        <v>629</v>
      </c>
      <c r="C924" t="s">
        <v>982</v>
      </c>
      <c r="D924" t="s">
        <v>52</v>
      </c>
      <c r="E924" t="s">
        <v>985</v>
      </c>
      <c r="F924">
        <v>0.1008</v>
      </c>
    </row>
    <row r="925" spans="1:6">
      <c r="A925" t="s">
        <v>630</v>
      </c>
      <c r="B925" t="s">
        <v>631</v>
      </c>
      <c r="C925" t="s">
        <v>982</v>
      </c>
      <c r="D925" t="s">
        <v>92</v>
      </c>
      <c r="E925" t="s">
        <v>983</v>
      </c>
      <c r="F925">
        <v>23568571986.094601</v>
      </c>
    </row>
    <row r="926" spans="1:6">
      <c r="A926" t="s">
        <v>630</v>
      </c>
      <c r="B926" t="s">
        <v>631</v>
      </c>
      <c r="C926" t="s">
        <v>982</v>
      </c>
      <c r="D926" t="s">
        <v>92</v>
      </c>
      <c r="E926" t="s">
        <v>984</v>
      </c>
      <c r="F926">
        <v>24276521767.931099</v>
      </c>
    </row>
    <row r="927" spans="1:6">
      <c r="A927" t="s">
        <v>630</v>
      </c>
      <c r="B927" t="s">
        <v>631</v>
      </c>
      <c r="C927" t="s">
        <v>982</v>
      </c>
      <c r="D927" t="s">
        <v>92</v>
      </c>
      <c r="E927" t="s">
        <v>985</v>
      </c>
      <c r="F927">
        <v>-2.0000000000000001E-4</v>
      </c>
    </row>
    <row r="928" spans="1:6">
      <c r="A928" t="s">
        <v>632</v>
      </c>
      <c r="B928" t="s">
        <v>633</v>
      </c>
      <c r="C928" t="s">
        <v>982</v>
      </c>
      <c r="D928" t="s">
        <v>52</v>
      </c>
      <c r="E928" t="s">
        <v>983</v>
      </c>
      <c r="F928">
        <v>9669270323.1627998</v>
      </c>
    </row>
    <row r="929" spans="1:6">
      <c r="A929" t="s">
        <v>632</v>
      </c>
      <c r="B929" t="s">
        <v>633</v>
      </c>
      <c r="C929" t="s">
        <v>982</v>
      </c>
      <c r="D929" t="s">
        <v>52</v>
      </c>
      <c r="E929" t="s">
        <v>984</v>
      </c>
      <c r="F929">
        <v>12910331619.530701</v>
      </c>
    </row>
    <row r="930" spans="1:6">
      <c r="A930" t="s">
        <v>632</v>
      </c>
      <c r="B930" t="s">
        <v>633</v>
      </c>
      <c r="C930" t="s">
        <v>982</v>
      </c>
      <c r="D930" t="s">
        <v>52</v>
      </c>
      <c r="E930" t="s">
        <v>985</v>
      </c>
      <c r="F930">
        <v>6.3799999999999996E-2</v>
      </c>
    </row>
    <row r="931" spans="1:6">
      <c r="A931" t="s">
        <v>634</v>
      </c>
      <c r="B931" t="s">
        <v>635</v>
      </c>
      <c r="C931" t="s">
        <v>982</v>
      </c>
      <c r="D931" t="s">
        <v>92</v>
      </c>
      <c r="E931" t="s">
        <v>983</v>
      </c>
      <c r="F931">
        <v>13588072006.0086</v>
      </c>
    </row>
    <row r="932" spans="1:6">
      <c r="A932" t="s">
        <v>634</v>
      </c>
      <c r="B932" t="s">
        <v>635</v>
      </c>
      <c r="C932" t="s">
        <v>982</v>
      </c>
      <c r="D932" t="s">
        <v>92</v>
      </c>
      <c r="E932" t="s">
        <v>984</v>
      </c>
      <c r="F932">
        <v>6869062463.4309998</v>
      </c>
    </row>
    <row r="933" spans="1:6">
      <c r="A933" t="s">
        <v>634</v>
      </c>
      <c r="B933" t="s">
        <v>635</v>
      </c>
      <c r="C933" t="s">
        <v>982</v>
      </c>
      <c r="D933" t="s">
        <v>92</v>
      </c>
      <c r="E933" t="s">
        <v>985</v>
      </c>
      <c r="F933">
        <v>6.7900000000000002E-2</v>
      </c>
    </row>
    <row r="934" spans="1:6">
      <c r="A934" t="s">
        <v>636</v>
      </c>
      <c r="B934" t="s">
        <v>637</v>
      </c>
      <c r="C934" t="s">
        <v>982</v>
      </c>
      <c r="D934" t="s">
        <v>43</v>
      </c>
      <c r="E934" t="s">
        <v>983</v>
      </c>
      <c r="F934">
        <v>71049362308.083099</v>
      </c>
    </row>
    <row r="935" spans="1:6">
      <c r="A935" t="s">
        <v>636</v>
      </c>
      <c r="B935" t="s">
        <v>637</v>
      </c>
      <c r="C935" t="s">
        <v>982</v>
      </c>
      <c r="D935" t="s">
        <v>43</v>
      </c>
      <c r="E935" t="s">
        <v>984</v>
      </c>
      <c r="F935">
        <v>91567049277.984695</v>
      </c>
    </row>
    <row r="936" spans="1:6">
      <c r="A936" t="s">
        <v>636</v>
      </c>
      <c r="B936" t="s">
        <v>637</v>
      </c>
      <c r="C936" t="s">
        <v>982</v>
      </c>
      <c r="D936" t="s">
        <v>43</v>
      </c>
      <c r="E936" t="s">
        <v>985</v>
      </c>
      <c r="F936">
        <v>5.5300000000000002E-2</v>
      </c>
    </row>
    <row r="937" spans="1:6">
      <c r="A937" t="s">
        <v>638</v>
      </c>
      <c r="B937" t="s">
        <v>639</v>
      </c>
      <c r="C937" t="s">
        <v>982</v>
      </c>
      <c r="D937" t="s">
        <v>10</v>
      </c>
      <c r="E937" t="s">
        <v>983</v>
      </c>
      <c r="F937">
        <v>30851444512.356602</v>
      </c>
    </row>
    <row r="938" spans="1:6">
      <c r="A938" t="s">
        <v>638</v>
      </c>
      <c r="B938" t="s">
        <v>639</v>
      </c>
      <c r="C938" t="s">
        <v>982</v>
      </c>
      <c r="D938" t="s">
        <v>10</v>
      </c>
      <c r="E938" t="s">
        <v>984</v>
      </c>
      <c r="F938">
        <v>18141554094.119099</v>
      </c>
    </row>
    <row r="939" spans="1:6">
      <c r="A939" t="s">
        <v>638</v>
      </c>
      <c r="B939" t="s">
        <v>639</v>
      </c>
      <c r="C939" t="s">
        <v>982</v>
      </c>
      <c r="D939" t="s">
        <v>10</v>
      </c>
      <c r="E939" t="s">
        <v>985</v>
      </c>
      <c r="F939">
        <v>5.8299999999999998E-2</v>
      </c>
    </row>
    <row r="940" spans="1:6">
      <c r="A940" t="s">
        <v>640</v>
      </c>
      <c r="B940" t="s">
        <v>641</v>
      </c>
      <c r="C940" t="s">
        <v>982</v>
      </c>
      <c r="D940" t="s">
        <v>40</v>
      </c>
      <c r="E940" t="s">
        <v>983</v>
      </c>
      <c r="F940">
        <v>4075424015.8330002</v>
      </c>
    </row>
    <row r="941" spans="1:6">
      <c r="A941" t="s">
        <v>640</v>
      </c>
      <c r="B941" t="s">
        <v>641</v>
      </c>
      <c r="C941" t="s">
        <v>982</v>
      </c>
      <c r="D941" t="s">
        <v>40</v>
      </c>
      <c r="E941" t="s">
        <v>984</v>
      </c>
      <c r="F941">
        <v>40790851716.866798</v>
      </c>
    </row>
    <row r="942" spans="1:6">
      <c r="A942" t="s">
        <v>640</v>
      </c>
      <c r="B942" t="s">
        <v>641</v>
      </c>
      <c r="C942" t="s">
        <v>982</v>
      </c>
      <c r="D942" t="s">
        <v>40</v>
      </c>
      <c r="E942" t="s">
        <v>985</v>
      </c>
      <c r="F942">
        <v>6.1199999999999997E-2</v>
      </c>
    </row>
    <row r="943" spans="1:6">
      <c r="A943" t="s">
        <v>642</v>
      </c>
      <c r="B943" t="s">
        <v>643</v>
      </c>
      <c r="C943" t="s">
        <v>982</v>
      </c>
      <c r="D943" t="s">
        <v>92</v>
      </c>
      <c r="E943" t="s">
        <v>983</v>
      </c>
      <c r="F943">
        <v>9614428027.9144993</v>
      </c>
    </row>
    <row r="944" spans="1:6">
      <c r="A944" t="s">
        <v>642</v>
      </c>
      <c r="B944" t="s">
        <v>643</v>
      </c>
      <c r="C944" t="s">
        <v>982</v>
      </c>
      <c r="D944" t="s">
        <v>92</v>
      </c>
      <c r="E944" t="s">
        <v>984</v>
      </c>
      <c r="F944">
        <v>8812246304.9804001</v>
      </c>
    </row>
    <row r="945" spans="1:6">
      <c r="A945" t="s">
        <v>642</v>
      </c>
      <c r="B945" t="s">
        <v>643</v>
      </c>
      <c r="C945" t="s">
        <v>982</v>
      </c>
      <c r="D945" t="s">
        <v>92</v>
      </c>
      <c r="E945" t="s">
        <v>985</v>
      </c>
      <c r="F945">
        <v>-2.0299999999999999E-2</v>
      </c>
    </row>
    <row r="946" spans="1:6">
      <c r="A946" t="s">
        <v>644</v>
      </c>
      <c r="B946" t="s">
        <v>645</v>
      </c>
      <c r="C946" t="s">
        <v>982</v>
      </c>
      <c r="D946" t="s">
        <v>43</v>
      </c>
      <c r="E946" t="s">
        <v>983</v>
      </c>
      <c r="F946">
        <v>18910623881.459702</v>
      </c>
    </row>
    <row r="947" spans="1:6">
      <c r="A947" t="s">
        <v>644</v>
      </c>
      <c r="B947" t="s">
        <v>645</v>
      </c>
      <c r="C947" t="s">
        <v>982</v>
      </c>
      <c r="D947" t="s">
        <v>43</v>
      </c>
      <c r="E947" t="s">
        <v>984</v>
      </c>
      <c r="F947">
        <v>16549858749.519699</v>
      </c>
    </row>
    <row r="948" spans="1:6">
      <c r="A948" t="s">
        <v>644</v>
      </c>
      <c r="B948" t="s">
        <v>645</v>
      </c>
      <c r="C948" t="s">
        <v>982</v>
      </c>
      <c r="D948" t="s">
        <v>43</v>
      </c>
      <c r="E948" t="s">
        <v>985</v>
      </c>
      <c r="F948">
        <v>4.0800000000000003E-2</v>
      </c>
    </row>
    <row r="949" spans="1:6">
      <c r="A949" t="s">
        <v>646</v>
      </c>
      <c r="B949" t="s">
        <v>647</v>
      </c>
      <c r="C949" t="s">
        <v>982</v>
      </c>
      <c r="D949" t="s">
        <v>40</v>
      </c>
      <c r="E949" t="s">
        <v>983</v>
      </c>
      <c r="F949">
        <v>13758012139.4988</v>
      </c>
    </row>
    <row r="950" spans="1:6">
      <c r="A950" t="s">
        <v>646</v>
      </c>
      <c r="B950" t="s">
        <v>647</v>
      </c>
      <c r="C950" t="s">
        <v>982</v>
      </c>
      <c r="D950" t="s">
        <v>40</v>
      </c>
      <c r="E950" t="s">
        <v>984</v>
      </c>
      <c r="F950">
        <v>110258834788.20399</v>
      </c>
    </row>
    <row r="951" spans="1:6">
      <c r="A951" t="s">
        <v>646</v>
      </c>
      <c r="B951" t="s">
        <v>647</v>
      </c>
      <c r="C951" t="s">
        <v>982</v>
      </c>
      <c r="D951" t="s">
        <v>40</v>
      </c>
      <c r="E951" t="s">
        <v>985</v>
      </c>
      <c r="F951">
        <v>0.25359999999999999</v>
      </c>
    </row>
    <row r="952" spans="1:6">
      <c r="A952" t="s">
        <v>648</v>
      </c>
      <c r="B952" t="s">
        <v>649</v>
      </c>
      <c r="C952" t="s">
        <v>982</v>
      </c>
      <c r="D952" t="s">
        <v>40</v>
      </c>
      <c r="E952" t="s">
        <v>983</v>
      </c>
      <c r="F952">
        <v>15004093539.047899</v>
      </c>
    </row>
    <row r="953" spans="1:6">
      <c r="A953" t="s">
        <v>648</v>
      </c>
      <c r="B953" t="s">
        <v>649</v>
      </c>
      <c r="C953" t="s">
        <v>982</v>
      </c>
      <c r="D953" t="s">
        <v>40</v>
      </c>
      <c r="E953" t="s">
        <v>984</v>
      </c>
      <c r="F953">
        <v>25941647719.775101</v>
      </c>
    </row>
    <row r="954" spans="1:6">
      <c r="A954" t="s">
        <v>648</v>
      </c>
      <c r="B954" t="s">
        <v>649</v>
      </c>
      <c r="C954" t="s">
        <v>982</v>
      </c>
      <c r="D954" t="s">
        <v>40</v>
      </c>
      <c r="E954" t="s">
        <v>985</v>
      </c>
      <c r="F954">
        <v>5.96E-2</v>
      </c>
    </row>
    <row r="955" spans="1:6">
      <c r="A955" t="s">
        <v>650</v>
      </c>
      <c r="B955" t="s">
        <v>651</v>
      </c>
      <c r="C955" t="s">
        <v>982</v>
      </c>
      <c r="D955" t="s">
        <v>13</v>
      </c>
      <c r="E955" t="s">
        <v>983</v>
      </c>
      <c r="F955">
        <v>26215100179.138199</v>
      </c>
    </row>
    <row r="956" spans="1:6">
      <c r="A956" t="s">
        <v>650</v>
      </c>
      <c r="B956" t="s">
        <v>651</v>
      </c>
      <c r="C956" t="s">
        <v>982</v>
      </c>
      <c r="D956" t="s">
        <v>13</v>
      </c>
      <c r="E956" t="s">
        <v>984</v>
      </c>
      <c r="F956">
        <v>46463774177.890602</v>
      </c>
    </row>
    <row r="957" spans="1:6">
      <c r="A957" t="s">
        <v>650</v>
      </c>
      <c r="B957" t="s">
        <v>651</v>
      </c>
      <c r="C957" t="s">
        <v>982</v>
      </c>
      <c r="D957" t="s">
        <v>13</v>
      </c>
      <c r="E957" t="s">
        <v>985</v>
      </c>
      <c r="F957">
        <v>8.2699999999999996E-2</v>
      </c>
    </row>
    <row r="958" spans="1:6">
      <c r="A958" t="s">
        <v>652</v>
      </c>
      <c r="B958" t="s">
        <v>653</v>
      </c>
      <c r="C958" t="s">
        <v>982</v>
      </c>
      <c r="D958" t="s">
        <v>92</v>
      </c>
      <c r="E958" t="s">
        <v>983</v>
      </c>
      <c r="F958">
        <v>26217705901.354801</v>
      </c>
    </row>
    <row r="959" spans="1:6">
      <c r="A959" t="s">
        <v>652</v>
      </c>
      <c r="B959" t="s">
        <v>653</v>
      </c>
      <c r="C959" t="s">
        <v>982</v>
      </c>
      <c r="D959" t="s">
        <v>92</v>
      </c>
      <c r="E959" t="s">
        <v>984</v>
      </c>
      <c r="F959">
        <v>15870789797.940599</v>
      </c>
    </row>
    <row r="960" spans="1:6">
      <c r="A960" t="s">
        <v>652</v>
      </c>
      <c r="B960" t="s">
        <v>653</v>
      </c>
      <c r="C960" t="s">
        <v>982</v>
      </c>
      <c r="D960" t="s">
        <v>92</v>
      </c>
      <c r="E960" t="s">
        <v>985</v>
      </c>
      <c r="F960">
        <v>6.3500000000000001E-2</v>
      </c>
    </row>
    <row r="961" spans="1:6">
      <c r="A961" t="s">
        <v>654</v>
      </c>
      <c r="B961" t="s">
        <v>655</v>
      </c>
      <c r="C961" t="s">
        <v>982</v>
      </c>
      <c r="D961" t="s">
        <v>43</v>
      </c>
      <c r="E961" t="s">
        <v>983</v>
      </c>
      <c r="F961">
        <v>36043078003.620903</v>
      </c>
    </row>
    <row r="962" spans="1:6">
      <c r="A962" t="s">
        <v>654</v>
      </c>
      <c r="B962" t="s">
        <v>655</v>
      </c>
      <c r="C962" t="s">
        <v>982</v>
      </c>
      <c r="D962" t="s">
        <v>43</v>
      </c>
      <c r="E962" t="s">
        <v>984</v>
      </c>
      <c r="F962">
        <v>27056630411.291</v>
      </c>
    </row>
    <row r="963" spans="1:6">
      <c r="A963" t="s">
        <v>654</v>
      </c>
      <c r="B963" t="s">
        <v>655</v>
      </c>
      <c r="C963" t="s">
        <v>982</v>
      </c>
      <c r="D963" t="s">
        <v>43</v>
      </c>
      <c r="E963" t="s">
        <v>985</v>
      </c>
      <c r="F963">
        <v>3.39E-2</v>
      </c>
    </row>
    <row r="964" spans="1:6">
      <c r="A964" t="s">
        <v>656</v>
      </c>
      <c r="B964" t="s">
        <v>657</v>
      </c>
      <c r="C964" t="s">
        <v>982</v>
      </c>
      <c r="D964" t="s">
        <v>13</v>
      </c>
      <c r="E964" t="s">
        <v>983</v>
      </c>
      <c r="F964">
        <v>28948782746.6357</v>
      </c>
    </row>
    <row r="965" spans="1:6">
      <c r="A965" t="s">
        <v>656</v>
      </c>
      <c r="B965" t="s">
        <v>657</v>
      </c>
      <c r="C965" t="s">
        <v>982</v>
      </c>
      <c r="D965" t="s">
        <v>13</v>
      </c>
      <c r="E965" t="s">
        <v>984</v>
      </c>
      <c r="F965">
        <v>36358999501.021599</v>
      </c>
    </row>
    <row r="966" spans="1:6">
      <c r="A966" t="s">
        <v>656</v>
      </c>
      <c r="B966" t="s">
        <v>657</v>
      </c>
      <c r="C966" t="s">
        <v>982</v>
      </c>
      <c r="D966" t="s">
        <v>13</v>
      </c>
      <c r="E966" t="s">
        <v>985</v>
      </c>
      <c r="F966">
        <v>7.0000000000000007E-2</v>
      </c>
    </row>
    <row r="967" spans="1:6">
      <c r="A967" t="s">
        <v>658</v>
      </c>
      <c r="B967" t="s">
        <v>659</v>
      </c>
      <c r="C967" t="s">
        <v>982</v>
      </c>
      <c r="D967" t="s">
        <v>7</v>
      </c>
      <c r="E967" t="s">
        <v>983</v>
      </c>
      <c r="F967">
        <v>1988009177.3359001</v>
      </c>
    </row>
    <row r="968" spans="1:6">
      <c r="A968" t="s">
        <v>658</v>
      </c>
      <c r="B968" t="s">
        <v>659</v>
      </c>
      <c r="C968" t="s">
        <v>982</v>
      </c>
      <c r="D968" t="s">
        <v>7</v>
      </c>
      <c r="E968" t="s">
        <v>984</v>
      </c>
      <c r="F968">
        <v>3674088410.2972999</v>
      </c>
    </row>
    <row r="969" spans="1:6">
      <c r="A969" t="s">
        <v>658</v>
      </c>
      <c r="B969" t="s">
        <v>659</v>
      </c>
      <c r="C969" t="s">
        <v>982</v>
      </c>
      <c r="D969" t="s">
        <v>7</v>
      </c>
      <c r="E969" t="s">
        <v>985</v>
      </c>
      <c r="F969">
        <v>0.2054</v>
      </c>
    </row>
    <row r="970" spans="1:6">
      <c r="A970" t="s">
        <v>660</v>
      </c>
      <c r="B970" t="s">
        <v>661</v>
      </c>
      <c r="C970" t="s">
        <v>982</v>
      </c>
      <c r="D970" t="s">
        <v>52</v>
      </c>
      <c r="E970" t="s">
        <v>983</v>
      </c>
      <c r="F970">
        <v>12972374959.356701</v>
      </c>
    </row>
    <row r="971" spans="1:6">
      <c r="A971" t="s">
        <v>660</v>
      </c>
      <c r="B971" t="s">
        <v>661</v>
      </c>
      <c r="C971" t="s">
        <v>982</v>
      </c>
      <c r="D971" t="s">
        <v>52</v>
      </c>
      <c r="E971" t="s">
        <v>984</v>
      </c>
      <c r="F971">
        <v>14265378258.9422</v>
      </c>
    </row>
    <row r="972" spans="1:6">
      <c r="A972" t="s">
        <v>660</v>
      </c>
      <c r="B972" t="s">
        <v>661</v>
      </c>
      <c r="C972" t="s">
        <v>982</v>
      </c>
      <c r="D972" t="s">
        <v>52</v>
      </c>
      <c r="E972" t="s">
        <v>985</v>
      </c>
      <c r="F972">
        <v>7.8600000000000003E-2</v>
      </c>
    </row>
    <row r="973" spans="1:6">
      <c r="A973" t="s">
        <v>662</v>
      </c>
      <c r="B973" t="s">
        <v>663</v>
      </c>
      <c r="C973" t="s">
        <v>982</v>
      </c>
      <c r="D973" t="s">
        <v>10</v>
      </c>
      <c r="E973" t="s">
        <v>983</v>
      </c>
      <c r="F973">
        <v>13023432192.5291</v>
      </c>
    </row>
    <row r="974" spans="1:6">
      <c r="A974" t="s">
        <v>662</v>
      </c>
      <c r="B974" t="s">
        <v>663</v>
      </c>
      <c r="C974" t="s">
        <v>982</v>
      </c>
      <c r="D974" t="s">
        <v>10</v>
      </c>
      <c r="E974" t="s">
        <v>984</v>
      </c>
      <c r="F974">
        <v>17058093308.431601</v>
      </c>
    </row>
    <row r="975" spans="1:6">
      <c r="A975" t="s">
        <v>662</v>
      </c>
      <c r="B975" t="s">
        <v>663</v>
      </c>
      <c r="C975" t="s">
        <v>982</v>
      </c>
      <c r="D975" t="s">
        <v>10</v>
      </c>
      <c r="E975" t="s">
        <v>985</v>
      </c>
      <c r="F975">
        <v>4.4999999999999998E-2</v>
      </c>
    </row>
    <row r="976" spans="1:6">
      <c r="A976" t="s">
        <v>664</v>
      </c>
      <c r="B976" t="s">
        <v>665</v>
      </c>
      <c r="C976" t="s">
        <v>982</v>
      </c>
      <c r="D976" t="s">
        <v>7</v>
      </c>
      <c r="E976" t="s">
        <v>983</v>
      </c>
      <c r="F976">
        <v>2207261939.4772</v>
      </c>
    </row>
    <row r="977" spans="1:6">
      <c r="A977" t="s">
        <v>664</v>
      </c>
      <c r="B977" t="s">
        <v>665</v>
      </c>
      <c r="C977" t="s">
        <v>982</v>
      </c>
      <c r="D977" t="s">
        <v>7</v>
      </c>
      <c r="E977" t="s">
        <v>984</v>
      </c>
      <c r="F977">
        <v>12726823253.766199</v>
      </c>
    </row>
    <row r="978" spans="1:6">
      <c r="A978" t="s">
        <v>664</v>
      </c>
      <c r="B978" t="s">
        <v>665</v>
      </c>
      <c r="C978" t="s">
        <v>982</v>
      </c>
      <c r="D978" t="s">
        <v>7</v>
      </c>
      <c r="E978" t="s">
        <v>985</v>
      </c>
      <c r="F978">
        <v>0.34</v>
      </c>
    </row>
    <row r="979" spans="1:6">
      <c r="A979" t="s">
        <v>666</v>
      </c>
      <c r="B979" t="s">
        <v>667</v>
      </c>
      <c r="C979" t="s">
        <v>982</v>
      </c>
      <c r="D979" t="s">
        <v>40</v>
      </c>
      <c r="E979" t="s">
        <v>983</v>
      </c>
      <c r="F979">
        <v>12865281872.813101</v>
      </c>
    </row>
    <row r="980" spans="1:6">
      <c r="A980" t="s">
        <v>666</v>
      </c>
      <c r="B980" t="s">
        <v>667</v>
      </c>
      <c r="C980" t="s">
        <v>982</v>
      </c>
      <c r="D980" t="s">
        <v>40</v>
      </c>
      <c r="E980" t="s">
        <v>984</v>
      </c>
      <c r="F980">
        <v>13294628078.431299</v>
      </c>
    </row>
    <row r="981" spans="1:6">
      <c r="A981" t="s">
        <v>666</v>
      </c>
      <c r="B981" t="s">
        <v>667</v>
      </c>
      <c r="C981" t="s">
        <v>982</v>
      </c>
      <c r="D981" t="s">
        <v>40</v>
      </c>
      <c r="E981" t="s">
        <v>985</v>
      </c>
      <c r="F981">
        <v>4.87E-2</v>
      </c>
    </row>
    <row r="982" spans="1:6">
      <c r="A982" t="s">
        <v>668</v>
      </c>
      <c r="B982" t="s">
        <v>669</v>
      </c>
      <c r="C982" t="s">
        <v>982</v>
      </c>
      <c r="D982" t="s">
        <v>40</v>
      </c>
      <c r="E982" t="s">
        <v>983</v>
      </c>
      <c r="F982">
        <v>12229465740.207001</v>
      </c>
    </row>
    <row r="983" spans="1:6">
      <c r="A983" t="s">
        <v>668</v>
      </c>
      <c r="B983" t="s">
        <v>669</v>
      </c>
      <c r="C983" t="s">
        <v>982</v>
      </c>
      <c r="D983" t="s">
        <v>40</v>
      </c>
      <c r="E983" t="s">
        <v>984</v>
      </c>
      <c r="F983">
        <v>5339003454.3002996</v>
      </c>
    </row>
    <row r="984" spans="1:6">
      <c r="A984" t="s">
        <v>668</v>
      </c>
      <c r="B984" t="s">
        <v>669</v>
      </c>
      <c r="C984" t="s">
        <v>982</v>
      </c>
      <c r="D984" t="s">
        <v>40</v>
      </c>
      <c r="E984" t="s">
        <v>985</v>
      </c>
      <c r="F984">
        <v>2.3699999999999999E-2</v>
      </c>
    </row>
    <row r="985" spans="1:6">
      <c r="A985" t="s">
        <v>670</v>
      </c>
      <c r="B985" t="s">
        <v>671</v>
      </c>
      <c r="C985" t="s">
        <v>982</v>
      </c>
      <c r="D985" t="s">
        <v>10</v>
      </c>
      <c r="E985" t="s">
        <v>983</v>
      </c>
      <c r="F985">
        <v>11500519883.4645</v>
      </c>
    </row>
    <row r="986" spans="1:6">
      <c r="A986" t="s">
        <v>670</v>
      </c>
      <c r="B986" t="s">
        <v>671</v>
      </c>
      <c r="C986" t="s">
        <v>982</v>
      </c>
      <c r="D986" t="s">
        <v>10</v>
      </c>
      <c r="E986" t="s">
        <v>984</v>
      </c>
      <c r="F986">
        <v>8744963332.3199997</v>
      </c>
    </row>
    <row r="987" spans="1:6">
      <c r="A987" t="s">
        <v>670</v>
      </c>
      <c r="B987" t="s">
        <v>671</v>
      </c>
      <c r="C987" t="s">
        <v>982</v>
      </c>
      <c r="D987" t="s">
        <v>10</v>
      </c>
      <c r="E987" t="s">
        <v>985</v>
      </c>
      <c r="F987">
        <v>4.1500000000000002E-2</v>
      </c>
    </row>
    <row r="988" spans="1:6">
      <c r="A988" t="s">
        <v>672</v>
      </c>
      <c r="B988" t="s">
        <v>673</v>
      </c>
      <c r="C988" t="s">
        <v>982</v>
      </c>
      <c r="D988" t="s">
        <v>43</v>
      </c>
      <c r="E988" t="s">
        <v>983</v>
      </c>
      <c r="F988">
        <v>13817714076.193399</v>
      </c>
    </row>
    <row r="989" spans="1:6">
      <c r="A989" t="s">
        <v>672</v>
      </c>
      <c r="B989" t="s">
        <v>673</v>
      </c>
      <c r="C989" t="s">
        <v>982</v>
      </c>
      <c r="D989" t="s">
        <v>43</v>
      </c>
      <c r="E989" t="s">
        <v>984</v>
      </c>
      <c r="F989">
        <v>18646792483.0966</v>
      </c>
    </row>
    <row r="990" spans="1:6">
      <c r="A990" t="s">
        <v>672</v>
      </c>
      <c r="B990" t="s">
        <v>673</v>
      </c>
      <c r="C990" t="s">
        <v>982</v>
      </c>
      <c r="D990" t="s">
        <v>43</v>
      </c>
      <c r="E990" t="s">
        <v>985</v>
      </c>
      <c r="F990">
        <v>6.9000000000000006E-2</v>
      </c>
    </row>
    <row r="991" spans="1:6">
      <c r="A991" t="s">
        <v>674</v>
      </c>
      <c r="B991" t="s">
        <v>675</v>
      </c>
      <c r="C991" t="s">
        <v>982</v>
      </c>
      <c r="D991" t="s">
        <v>40</v>
      </c>
      <c r="E991" t="s">
        <v>983</v>
      </c>
      <c r="F991">
        <v>11227205417.952299</v>
      </c>
    </row>
    <row r="992" spans="1:6">
      <c r="A992" t="s">
        <v>674</v>
      </c>
      <c r="B992" t="s">
        <v>675</v>
      </c>
      <c r="C992" t="s">
        <v>982</v>
      </c>
      <c r="D992" t="s">
        <v>40</v>
      </c>
      <c r="E992" t="s">
        <v>984</v>
      </c>
      <c r="F992">
        <v>22897289112.867298</v>
      </c>
    </row>
    <row r="993" spans="1:6">
      <c r="A993" t="s">
        <v>674</v>
      </c>
      <c r="B993" t="s">
        <v>675</v>
      </c>
      <c r="C993" t="s">
        <v>982</v>
      </c>
      <c r="D993" t="s">
        <v>40</v>
      </c>
      <c r="E993" t="s">
        <v>985</v>
      </c>
      <c r="F993">
        <v>0.11849999999999999</v>
      </c>
    </row>
    <row r="994" spans="1:6">
      <c r="A994" t="s">
        <v>676</v>
      </c>
      <c r="B994" t="s">
        <v>677</v>
      </c>
      <c r="C994" t="s">
        <v>982</v>
      </c>
      <c r="D994" t="s">
        <v>7</v>
      </c>
      <c r="E994" t="s">
        <v>983</v>
      </c>
      <c r="F994">
        <v>46057591238.2854</v>
      </c>
    </row>
    <row r="995" spans="1:6">
      <c r="A995" t="s">
        <v>676</v>
      </c>
      <c r="B995" t="s">
        <v>677</v>
      </c>
      <c r="C995" t="s">
        <v>982</v>
      </c>
      <c r="D995" t="s">
        <v>7</v>
      </c>
      <c r="E995" t="s">
        <v>984</v>
      </c>
      <c r="F995">
        <v>145411246394.448</v>
      </c>
    </row>
    <row r="996" spans="1:6">
      <c r="A996" t="s">
        <v>676</v>
      </c>
      <c r="B996" t="s">
        <v>677</v>
      </c>
      <c r="C996" t="s">
        <v>982</v>
      </c>
      <c r="D996" t="s">
        <v>7</v>
      </c>
      <c r="E996" t="s">
        <v>985</v>
      </c>
      <c r="F996">
        <v>0.23139999999999999</v>
      </c>
    </row>
    <row r="997" spans="1:6">
      <c r="A997" t="s">
        <v>678</v>
      </c>
      <c r="B997" t="s">
        <v>679</v>
      </c>
      <c r="C997" t="s">
        <v>982</v>
      </c>
      <c r="D997" t="s">
        <v>40</v>
      </c>
      <c r="E997" t="s">
        <v>983</v>
      </c>
      <c r="F997">
        <v>5266805526.5368004</v>
      </c>
    </row>
    <row r="998" spans="1:6">
      <c r="A998" t="s">
        <v>678</v>
      </c>
      <c r="B998" t="s">
        <v>679</v>
      </c>
      <c r="C998" t="s">
        <v>982</v>
      </c>
      <c r="D998" t="s">
        <v>40</v>
      </c>
      <c r="E998" t="s">
        <v>984</v>
      </c>
      <c r="F998">
        <v>28653961476.766201</v>
      </c>
    </row>
    <row r="999" spans="1:6">
      <c r="A999" t="s">
        <v>678</v>
      </c>
      <c r="B999" t="s">
        <v>679</v>
      </c>
      <c r="C999" t="s">
        <v>982</v>
      </c>
      <c r="D999" t="s">
        <v>40</v>
      </c>
      <c r="E999" t="s">
        <v>985</v>
      </c>
      <c r="F999">
        <v>0.18429999999999999</v>
      </c>
    </row>
    <row r="1000" spans="1:6">
      <c r="A1000" t="s">
        <v>680</v>
      </c>
      <c r="B1000" t="s">
        <v>681</v>
      </c>
      <c r="C1000" t="s">
        <v>982</v>
      </c>
      <c r="D1000" t="s">
        <v>92</v>
      </c>
      <c r="E1000" t="s">
        <v>983</v>
      </c>
      <c r="F1000">
        <v>61286155131.156601</v>
      </c>
    </row>
    <row r="1001" spans="1:6">
      <c r="A1001" t="s">
        <v>680</v>
      </c>
      <c r="B1001" t="s">
        <v>681</v>
      </c>
      <c r="C1001" t="s">
        <v>982</v>
      </c>
      <c r="D1001" t="s">
        <v>92</v>
      </c>
      <c r="E1001" t="s">
        <v>984</v>
      </c>
      <c r="F1001">
        <v>58412263655.9207</v>
      </c>
    </row>
    <row r="1002" spans="1:6">
      <c r="A1002" t="s">
        <v>680</v>
      </c>
      <c r="B1002" t="s">
        <v>681</v>
      </c>
      <c r="C1002" t="s">
        <v>982</v>
      </c>
      <c r="D1002" t="s">
        <v>92</v>
      </c>
      <c r="E1002" t="s">
        <v>985</v>
      </c>
      <c r="F1002">
        <v>4.5999999999999999E-3</v>
      </c>
    </row>
    <row r="1003" spans="1:6">
      <c r="A1003" t="s">
        <v>682</v>
      </c>
      <c r="B1003" t="s">
        <v>683</v>
      </c>
      <c r="C1003" t="s">
        <v>982</v>
      </c>
      <c r="D1003" t="s">
        <v>7</v>
      </c>
      <c r="E1003" t="s">
        <v>983</v>
      </c>
      <c r="F1003">
        <v>1229205615.6877999</v>
      </c>
    </row>
    <row r="1004" spans="1:6">
      <c r="A1004" t="s">
        <v>682</v>
      </c>
      <c r="B1004" t="s">
        <v>683</v>
      </c>
      <c r="C1004" t="s">
        <v>982</v>
      </c>
      <c r="D1004" t="s">
        <v>7</v>
      </c>
      <c r="E1004" t="s">
        <v>984</v>
      </c>
      <c r="F1004">
        <v>16658925098.2635</v>
      </c>
    </row>
    <row r="1005" spans="1:6">
      <c r="A1005" t="s">
        <v>682</v>
      </c>
      <c r="B1005" t="s">
        <v>683</v>
      </c>
      <c r="C1005" t="s">
        <v>982</v>
      </c>
      <c r="D1005" t="s">
        <v>7</v>
      </c>
      <c r="E1005" t="s">
        <v>985</v>
      </c>
      <c r="F1005">
        <v>0.56759999999999999</v>
      </c>
    </row>
    <row r="1006" spans="1:6">
      <c r="A1006" t="s">
        <v>684</v>
      </c>
      <c r="B1006" t="s">
        <v>685</v>
      </c>
      <c r="C1006" t="s">
        <v>982</v>
      </c>
      <c r="D1006" t="s">
        <v>52</v>
      </c>
      <c r="E1006" t="s">
        <v>983</v>
      </c>
      <c r="F1006">
        <v>5632581071.2602997</v>
      </c>
    </row>
    <row r="1007" spans="1:6">
      <c r="A1007" t="s">
        <v>684</v>
      </c>
      <c r="B1007" t="s">
        <v>685</v>
      </c>
      <c r="C1007" t="s">
        <v>982</v>
      </c>
      <c r="D1007" t="s">
        <v>52</v>
      </c>
      <c r="E1007" t="s">
        <v>984</v>
      </c>
      <c r="F1007">
        <v>4850174586.8381996</v>
      </c>
    </row>
    <row r="1008" spans="1:6">
      <c r="A1008" t="s">
        <v>684</v>
      </c>
      <c r="B1008" t="s">
        <v>685</v>
      </c>
      <c r="C1008" t="s">
        <v>982</v>
      </c>
      <c r="D1008" t="s">
        <v>52</v>
      </c>
      <c r="E1008" t="s">
        <v>985</v>
      </c>
      <c r="F1008">
        <v>4.8800000000000003E-2</v>
      </c>
    </row>
    <row r="1009" spans="1:6">
      <c r="A1009" t="s">
        <v>686</v>
      </c>
      <c r="B1009" t="s">
        <v>687</v>
      </c>
      <c r="C1009" t="s">
        <v>982</v>
      </c>
      <c r="D1009" t="s">
        <v>13</v>
      </c>
      <c r="E1009" t="s">
        <v>983</v>
      </c>
      <c r="F1009">
        <v>5861182972.2697001</v>
      </c>
    </row>
    <row r="1010" spans="1:6">
      <c r="A1010" t="s">
        <v>686</v>
      </c>
      <c r="B1010" t="s">
        <v>687</v>
      </c>
      <c r="C1010" t="s">
        <v>982</v>
      </c>
      <c r="D1010" t="s">
        <v>13</v>
      </c>
      <c r="E1010" t="s">
        <v>984</v>
      </c>
      <c r="F1010">
        <v>6701374978.9618998</v>
      </c>
    </row>
    <row r="1011" spans="1:6">
      <c r="A1011" t="s">
        <v>686</v>
      </c>
      <c r="B1011" t="s">
        <v>687</v>
      </c>
      <c r="C1011" t="s">
        <v>982</v>
      </c>
      <c r="D1011" t="s">
        <v>13</v>
      </c>
      <c r="E1011" t="s">
        <v>985</v>
      </c>
      <c r="F1011">
        <v>8.2100000000000006E-2</v>
      </c>
    </row>
    <row r="1012" spans="1:6">
      <c r="A1012" t="s">
        <v>688</v>
      </c>
      <c r="B1012" t="s">
        <v>689</v>
      </c>
      <c r="C1012" t="s">
        <v>982</v>
      </c>
      <c r="D1012" t="s">
        <v>13</v>
      </c>
      <c r="E1012" t="s">
        <v>983</v>
      </c>
      <c r="F1012">
        <v>8364780968.8514996</v>
      </c>
    </row>
    <row r="1013" spans="1:6">
      <c r="A1013" t="s">
        <v>688</v>
      </c>
      <c r="B1013" t="s">
        <v>689</v>
      </c>
      <c r="C1013" t="s">
        <v>982</v>
      </c>
      <c r="D1013" t="s">
        <v>13</v>
      </c>
      <c r="E1013" t="s">
        <v>984</v>
      </c>
      <c r="F1013">
        <v>15234646773.9186</v>
      </c>
    </row>
    <row r="1014" spans="1:6">
      <c r="A1014" t="s">
        <v>688</v>
      </c>
      <c r="B1014" t="s">
        <v>689</v>
      </c>
      <c r="C1014" t="s">
        <v>982</v>
      </c>
      <c r="D1014" t="s">
        <v>13</v>
      </c>
      <c r="E1014" t="s">
        <v>985</v>
      </c>
      <c r="F1014">
        <v>0.2009</v>
      </c>
    </row>
    <row r="1015" spans="1:6">
      <c r="A1015" t="s">
        <v>690</v>
      </c>
      <c r="B1015" t="s">
        <v>691</v>
      </c>
      <c r="C1015" t="s">
        <v>982</v>
      </c>
      <c r="D1015" t="s">
        <v>43</v>
      </c>
      <c r="E1015" t="s">
        <v>983</v>
      </c>
      <c r="F1015">
        <v>62173317406.427299</v>
      </c>
    </row>
    <row r="1016" spans="1:6">
      <c r="A1016" t="s">
        <v>690</v>
      </c>
      <c r="B1016" t="s">
        <v>691</v>
      </c>
      <c r="C1016" t="s">
        <v>982</v>
      </c>
      <c r="D1016" t="s">
        <v>43</v>
      </c>
      <c r="E1016" t="s">
        <v>984</v>
      </c>
      <c r="F1016">
        <v>55998736372.603798</v>
      </c>
    </row>
    <row r="1017" spans="1:6">
      <c r="A1017" t="s">
        <v>690</v>
      </c>
      <c r="B1017" t="s">
        <v>691</v>
      </c>
      <c r="C1017" t="s">
        <v>982</v>
      </c>
      <c r="D1017" t="s">
        <v>43</v>
      </c>
      <c r="E1017" t="s">
        <v>985</v>
      </c>
      <c r="F1017">
        <v>2.1299999999999999E-2</v>
      </c>
    </row>
    <row r="1018" spans="1:6">
      <c r="A1018" t="s">
        <v>692</v>
      </c>
      <c r="B1018" t="s">
        <v>693</v>
      </c>
      <c r="C1018" t="s">
        <v>982</v>
      </c>
      <c r="D1018" t="s">
        <v>52</v>
      </c>
      <c r="E1018" t="s">
        <v>983</v>
      </c>
      <c r="F1018">
        <v>4870700558.9955997</v>
      </c>
    </row>
    <row r="1019" spans="1:6">
      <c r="A1019" t="s">
        <v>692</v>
      </c>
      <c r="B1019" t="s">
        <v>693</v>
      </c>
      <c r="C1019" t="s">
        <v>982</v>
      </c>
      <c r="D1019" t="s">
        <v>52</v>
      </c>
      <c r="E1019" t="s">
        <v>984</v>
      </c>
      <c r="F1019">
        <v>10299352127.1798</v>
      </c>
    </row>
    <row r="1020" spans="1:6">
      <c r="A1020" t="s">
        <v>692</v>
      </c>
      <c r="B1020" t="s">
        <v>693</v>
      </c>
      <c r="C1020" t="s">
        <v>982</v>
      </c>
      <c r="D1020" t="s">
        <v>52</v>
      </c>
      <c r="E1020" t="s">
        <v>985</v>
      </c>
      <c r="F1020">
        <v>7.0199999999999999E-2</v>
      </c>
    </row>
    <row r="1021" spans="1:6">
      <c r="A1021" t="s">
        <v>694</v>
      </c>
      <c r="B1021" t="s">
        <v>695</v>
      </c>
      <c r="C1021" t="s">
        <v>982</v>
      </c>
      <c r="D1021" t="s">
        <v>40</v>
      </c>
      <c r="E1021" t="s">
        <v>983</v>
      </c>
      <c r="F1021">
        <v>6554618568.9524002</v>
      </c>
    </row>
    <row r="1022" spans="1:6">
      <c r="A1022" t="s">
        <v>694</v>
      </c>
      <c r="B1022" t="s">
        <v>695</v>
      </c>
      <c r="C1022" t="s">
        <v>982</v>
      </c>
      <c r="D1022" t="s">
        <v>40</v>
      </c>
      <c r="E1022" t="s">
        <v>984</v>
      </c>
      <c r="F1022">
        <v>49813483348.198997</v>
      </c>
    </row>
    <row r="1023" spans="1:6">
      <c r="A1023" t="s">
        <v>694</v>
      </c>
      <c r="B1023" t="s">
        <v>695</v>
      </c>
      <c r="C1023" t="s">
        <v>982</v>
      </c>
      <c r="D1023" t="s">
        <v>40</v>
      </c>
      <c r="E1023" t="s">
        <v>985</v>
      </c>
      <c r="F1023">
        <v>0.39290000000000003</v>
      </c>
    </row>
    <row r="1024" spans="1:6">
      <c r="A1024" t="s">
        <v>696</v>
      </c>
      <c r="B1024" t="s">
        <v>697</v>
      </c>
      <c r="C1024" t="s">
        <v>982</v>
      </c>
      <c r="D1024" t="s">
        <v>18</v>
      </c>
      <c r="E1024" t="s">
        <v>983</v>
      </c>
      <c r="F1024">
        <v>2606578668.7459998</v>
      </c>
    </row>
    <row r="1025" spans="1:6">
      <c r="A1025" t="s">
        <v>696</v>
      </c>
      <c r="B1025" t="s">
        <v>697</v>
      </c>
      <c r="C1025" t="s">
        <v>982</v>
      </c>
      <c r="D1025" t="s">
        <v>18</v>
      </c>
      <c r="E1025" t="s">
        <v>984</v>
      </c>
      <c r="F1025">
        <v>5550911026.5250998</v>
      </c>
    </row>
    <row r="1026" spans="1:6">
      <c r="A1026" t="s">
        <v>696</v>
      </c>
      <c r="B1026" t="s">
        <v>697</v>
      </c>
      <c r="C1026" t="s">
        <v>982</v>
      </c>
      <c r="D1026" t="s">
        <v>18</v>
      </c>
      <c r="E1026" t="s">
        <v>985</v>
      </c>
      <c r="F1026">
        <v>8.6999999999999994E-2</v>
      </c>
    </row>
    <row r="1027" spans="1:6">
      <c r="A1027" t="s">
        <v>698</v>
      </c>
      <c r="B1027" t="s">
        <v>699</v>
      </c>
      <c r="C1027" t="s">
        <v>982</v>
      </c>
      <c r="D1027" t="s">
        <v>43</v>
      </c>
      <c r="E1027" t="s">
        <v>983</v>
      </c>
      <c r="F1027">
        <v>33188851382.200001</v>
      </c>
    </row>
    <row r="1028" spans="1:6">
      <c r="A1028" t="s">
        <v>698</v>
      </c>
      <c r="B1028" t="s">
        <v>699</v>
      </c>
      <c r="C1028" t="s">
        <v>982</v>
      </c>
      <c r="D1028" t="s">
        <v>43</v>
      </c>
      <c r="E1028" t="s">
        <v>984</v>
      </c>
      <c r="F1028">
        <v>31993641800.1078</v>
      </c>
    </row>
    <row r="1029" spans="1:6">
      <c r="A1029" t="s">
        <v>698</v>
      </c>
      <c r="B1029" t="s">
        <v>699</v>
      </c>
      <c r="C1029" t="s">
        <v>982</v>
      </c>
      <c r="D1029" t="s">
        <v>43</v>
      </c>
      <c r="E1029" t="s">
        <v>985</v>
      </c>
      <c r="F1029">
        <v>5.6899999999999999E-2</v>
      </c>
    </row>
    <row r="1030" spans="1:6">
      <c r="A1030" t="s">
        <v>700</v>
      </c>
      <c r="B1030" t="s">
        <v>701</v>
      </c>
      <c r="C1030" t="s">
        <v>982</v>
      </c>
      <c r="D1030" t="s">
        <v>31</v>
      </c>
      <c r="E1030" t="s">
        <v>983</v>
      </c>
      <c r="F1030">
        <v>78710776047.166794</v>
      </c>
    </row>
    <row r="1031" spans="1:6">
      <c r="A1031" t="s">
        <v>700</v>
      </c>
      <c r="B1031" t="s">
        <v>701</v>
      </c>
      <c r="C1031" t="s">
        <v>982</v>
      </c>
      <c r="D1031" t="s">
        <v>31</v>
      </c>
      <c r="E1031" t="s">
        <v>984</v>
      </c>
      <c r="F1031">
        <v>178244423941.535</v>
      </c>
    </row>
    <row r="1032" spans="1:6">
      <c r="A1032" t="s">
        <v>700</v>
      </c>
      <c r="B1032" t="s">
        <v>701</v>
      </c>
      <c r="C1032" t="s">
        <v>982</v>
      </c>
      <c r="D1032" t="s">
        <v>31</v>
      </c>
      <c r="E1032" t="s">
        <v>985</v>
      </c>
      <c r="F1032">
        <v>9.9199999999999997E-2</v>
      </c>
    </row>
    <row r="1033" spans="1:6">
      <c r="A1033" t="s">
        <v>702</v>
      </c>
      <c r="B1033" t="s">
        <v>703</v>
      </c>
      <c r="C1033" t="s">
        <v>982</v>
      </c>
      <c r="D1033" t="s">
        <v>18</v>
      </c>
      <c r="E1033" t="s">
        <v>983</v>
      </c>
      <c r="F1033">
        <v>249390625354.01801</v>
      </c>
    </row>
    <row r="1034" spans="1:6">
      <c r="A1034" t="s">
        <v>702</v>
      </c>
      <c r="B1034" t="s">
        <v>703</v>
      </c>
      <c r="C1034" t="s">
        <v>982</v>
      </c>
      <c r="D1034" t="s">
        <v>18</v>
      </c>
      <c r="E1034" t="s">
        <v>984</v>
      </c>
      <c r="F1034">
        <v>221960833870.737</v>
      </c>
    </row>
    <row r="1035" spans="1:6">
      <c r="A1035" t="s">
        <v>702</v>
      </c>
      <c r="B1035" t="s">
        <v>703</v>
      </c>
      <c r="C1035" t="s">
        <v>982</v>
      </c>
      <c r="D1035" t="s">
        <v>18</v>
      </c>
      <c r="E1035" t="s">
        <v>985</v>
      </c>
      <c r="F1035">
        <v>4.0800000000000003E-2</v>
      </c>
    </row>
    <row r="1036" spans="1:6">
      <c r="A1036" t="s">
        <v>704</v>
      </c>
      <c r="B1036" t="s">
        <v>705</v>
      </c>
      <c r="C1036" t="s">
        <v>982</v>
      </c>
      <c r="D1036" t="s">
        <v>52</v>
      </c>
      <c r="E1036" t="s">
        <v>983</v>
      </c>
      <c r="F1036">
        <v>17018293367.4942</v>
      </c>
    </row>
    <row r="1037" spans="1:6">
      <c r="A1037" t="s">
        <v>704</v>
      </c>
      <c r="B1037" t="s">
        <v>705</v>
      </c>
      <c r="C1037" t="s">
        <v>982</v>
      </c>
      <c r="D1037" t="s">
        <v>52</v>
      </c>
      <c r="E1037" t="s">
        <v>984</v>
      </c>
      <c r="F1037">
        <v>12040862857.860901</v>
      </c>
    </row>
    <row r="1038" spans="1:6">
      <c r="A1038" t="s">
        <v>704</v>
      </c>
      <c r="B1038" t="s">
        <v>705</v>
      </c>
      <c r="C1038" t="s">
        <v>982</v>
      </c>
      <c r="D1038" t="s">
        <v>52</v>
      </c>
      <c r="E1038" t="s">
        <v>985</v>
      </c>
      <c r="F1038">
        <v>6.7500000000000004E-2</v>
      </c>
    </row>
    <row r="1039" spans="1:6">
      <c r="A1039" t="s">
        <v>706</v>
      </c>
      <c r="B1039" t="s">
        <v>707</v>
      </c>
      <c r="C1039" t="s">
        <v>982</v>
      </c>
      <c r="D1039" t="s">
        <v>31</v>
      </c>
      <c r="E1039" t="s">
        <v>983</v>
      </c>
      <c r="F1039">
        <v>120667261314.26801</v>
      </c>
    </row>
    <row r="1040" spans="1:6">
      <c r="A1040" t="s">
        <v>706</v>
      </c>
      <c r="B1040" t="s">
        <v>707</v>
      </c>
      <c r="C1040" t="s">
        <v>982</v>
      </c>
      <c r="D1040" t="s">
        <v>31</v>
      </c>
      <c r="E1040" t="s">
        <v>984</v>
      </c>
      <c r="F1040">
        <v>253037603026.892</v>
      </c>
    </row>
    <row r="1041" spans="1:6">
      <c r="A1041" t="s">
        <v>706</v>
      </c>
      <c r="B1041" t="s">
        <v>707</v>
      </c>
      <c r="C1041" t="s">
        <v>982</v>
      </c>
      <c r="D1041" t="s">
        <v>31</v>
      </c>
      <c r="E1041" t="s">
        <v>985</v>
      </c>
      <c r="F1041">
        <v>0.1108</v>
      </c>
    </row>
    <row r="1042" spans="1:6">
      <c r="A1042" t="s">
        <v>708</v>
      </c>
      <c r="B1042" t="s">
        <v>709</v>
      </c>
      <c r="C1042" t="s">
        <v>982</v>
      </c>
      <c r="D1042" t="s">
        <v>52</v>
      </c>
      <c r="E1042" t="s">
        <v>983</v>
      </c>
      <c r="F1042">
        <v>6884216230.5812998</v>
      </c>
    </row>
    <row r="1043" spans="1:6">
      <c r="A1043" t="s">
        <v>708</v>
      </c>
      <c r="B1043" t="s">
        <v>709</v>
      </c>
      <c r="C1043" t="s">
        <v>982</v>
      </c>
      <c r="D1043" t="s">
        <v>52</v>
      </c>
      <c r="E1043" t="s">
        <v>984</v>
      </c>
      <c r="F1043">
        <v>18047432663.5979</v>
      </c>
    </row>
    <row r="1044" spans="1:6">
      <c r="A1044" t="s">
        <v>708</v>
      </c>
      <c r="B1044" t="s">
        <v>709</v>
      </c>
      <c r="C1044" t="s">
        <v>982</v>
      </c>
      <c r="D1044" t="s">
        <v>52</v>
      </c>
      <c r="E1044" t="s">
        <v>985</v>
      </c>
      <c r="F1044">
        <v>0.19209999999999999</v>
      </c>
    </row>
    <row r="1045" spans="1:6">
      <c r="A1045" t="s">
        <v>710</v>
      </c>
      <c r="B1045" t="s">
        <v>711</v>
      </c>
      <c r="C1045" t="s">
        <v>982</v>
      </c>
      <c r="D1045" t="s">
        <v>13</v>
      </c>
      <c r="E1045" t="s">
        <v>983</v>
      </c>
      <c r="F1045">
        <v>10334682922.996799</v>
      </c>
    </row>
    <row r="1046" spans="1:6">
      <c r="A1046" t="s">
        <v>710</v>
      </c>
      <c r="B1046" t="s">
        <v>711</v>
      </c>
      <c r="C1046" t="s">
        <v>982</v>
      </c>
      <c r="D1046" t="s">
        <v>13</v>
      </c>
      <c r="E1046" t="s">
        <v>984</v>
      </c>
      <c r="F1046">
        <v>16915858807.6651</v>
      </c>
    </row>
    <row r="1047" spans="1:6">
      <c r="A1047" t="s">
        <v>710</v>
      </c>
      <c r="B1047" t="s">
        <v>711</v>
      </c>
      <c r="C1047" t="s">
        <v>982</v>
      </c>
      <c r="D1047" t="s">
        <v>13</v>
      </c>
      <c r="E1047" t="s">
        <v>985</v>
      </c>
      <c r="F1047">
        <v>9.8100000000000007E-2</v>
      </c>
    </row>
    <row r="1048" spans="1:6">
      <c r="A1048" t="s">
        <v>712</v>
      </c>
      <c r="B1048" t="s">
        <v>713</v>
      </c>
      <c r="C1048" t="s">
        <v>982</v>
      </c>
      <c r="D1048" t="s">
        <v>40</v>
      </c>
      <c r="E1048" t="s">
        <v>983</v>
      </c>
      <c r="F1048">
        <v>9475189522.1511993</v>
      </c>
    </row>
    <row r="1049" spans="1:6">
      <c r="A1049" t="s">
        <v>712</v>
      </c>
      <c r="B1049" t="s">
        <v>713</v>
      </c>
      <c r="C1049" t="s">
        <v>982</v>
      </c>
      <c r="D1049" t="s">
        <v>40</v>
      </c>
      <c r="E1049" t="s">
        <v>984</v>
      </c>
      <c r="F1049">
        <v>7430823056.8044996</v>
      </c>
    </row>
    <row r="1050" spans="1:6">
      <c r="A1050" t="s">
        <v>712</v>
      </c>
      <c r="B1050" t="s">
        <v>713</v>
      </c>
      <c r="C1050" t="s">
        <v>982</v>
      </c>
      <c r="D1050" t="s">
        <v>40</v>
      </c>
      <c r="E1050" t="s">
        <v>985</v>
      </c>
      <c r="F1050">
        <v>7.6300000000000007E-2</v>
      </c>
    </row>
    <row r="1051" spans="1:6">
      <c r="A1051" t="s">
        <v>714</v>
      </c>
      <c r="B1051" t="s">
        <v>715</v>
      </c>
      <c r="C1051" t="s">
        <v>982</v>
      </c>
      <c r="D1051" t="s">
        <v>18</v>
      </c>
      <c r="E1051" t="s">
        <v>983</v>
      </c>
      <c r="F1051">
        <v>3784473540.7447</v>
      </c>
    </row>
    <row r="1052" spans="1:6">
      <c r="A1052" t="s">
        <v>714</v>
      </c>
      <c r="B1052" t="s">
        <v>715</v>
      </c>
      <c r="C1052" t="s">
        <v>982</v>
      </c>
      <c r="D1052" t="s">
        <v>18</v>
      </c>
      <c r="E1052" t="s">
        <v>984</v>
      </c>
      <c r="F1052">
        <v>6663903503.2426996</v>
      </c>
    </row>
    <row r="1053" spans="1:6">
      <c r="A1053" t="s">
        <v>714</v>
      </c>
      <c r="B1053" t="s">
        <v>715</v>
      </c>
      <c r="C1053" t="s">
        <v>982</v>
      </c>
      <c r="D1053" t="s">
        <v>18</v>
      </c>
      <c r="E1053" t="s">
        <v>985</v>
      </c>
      <c r="F1053">
        <v>5.8000000000000003E-2</v>
      </c>
    </row>
    <row r="1054" spans="1:6">
      <c r="A1054" t="s">
        <v>716</v>
      </c>
      <c r="B1054" t="s">
        <v>717</v>
      </c>
      <c r="C1054" t="s">
        <v>982</v>
      </c>
      <c r="D1054" t="s">
        <v>52</v>
      </c>
      <c r="E1054" t="s">
        <v>983</v>
      </c>
      <c r="F1054">
        <v>23193098543.656601</v>
      </c>
    </row>
    <row r="1055" spans="1:6">
      <c r="A1055" t="s">
        <v>716</v>
      </c>
      <c r="B1055" t="s">
        <v>717</v>
      </c>
      <c r="C1055" t="s">
        <v>982</v>
      </c>
      <c r="D1055" t="s">
        <v>52</v>
      </c>
      <c r="E1055" t="s">
        <v>984</v>
      </c>
      <c r="F1055">
        <v>31546217783.739399</v>
      </c>
    </row>
    <row r="1056" spans="1:6">
      <c r="A1056" t="s">
        <v>716</v>
      </c>
      <c r="B1056" t="s">
        <v>717</v>
      </c>
      <c r="C1056" t="s">
        <v>982</v>
      </c>
      <c r="D1056" t="s">
        <v>52</v>
      </c>
      <c r="E1056" t="s">
        <v>985</v>
      </c>
      <c r="F1056">
        <v>4.0399999999999998E-2</v>
      </c>
    </row>
    <row r="1057" spans="1:6">
      <c r="A1057" t="s">
        <v>718</v>
      </c>
      <c r="B1057" t="s">
        <v>719</v>
      </c>
      <c r="C1057" t="s">
        <v>982</v>
      </c>
      <c r="D1057" t="s">
        <v>31</v>
      </c>
      <c r="E1057" t="s">
        <v>983</v>
      </c>
      <c r="F1057">
        <v>28550845583.713699</v>
      </c>
    </row>
    <row r="1058" spans="1:6">
      <c r="A1058" t="s">
        <v>718</v>
      </c>
      <c r="B1058" t="s">
        <v>719</v>
      </c>
      <c r="C1058" t="s">
        <v>982</v>
      </c>
      <c r="D1058" t="s">
        <v>31</v>
      </c>
      <c r="E1058" t="s">
        <v>984</v>
      </c>
      <c r="F1058">
        <v>171597920041.37601</v>
      </c>
    </row>
    <row r="1059" spans="1:6">
      <c r="A1059" t="s">
        <v>718</v>
      </c>
      <c r="B1059" t="s">
        <v>719</v>
      </c>
      <c r="C1059" t="s">
        <v>982</v>
      </c>
      <c r="D1059" t="s">
        <v>31</v>
      </c>
      <c r="E1059" t="s">
        <v>985</v>
      </c>
      <c r="F1059">
        <v>0.28089999999999998</v>
      </c>
    </row>
    <row r="1060" spans="1:6">
      <c r="A1060" t="s">
        <v>720</v>
      </c>
      <c r="B1060" t="s">
        <v>721</v>
      </c>
      <c r="C1060" t="s">
        <v>982</v>
      </c>
      <c r="D1060" t="s">
        <v>52</v>
      </c>
      <c r="E1060" t="s">
        <v>983</v>
      </c>
      <c r="F1060">
        <v>53627614825.3759</v>
      </c>
    </row>
    <row r="1061" spans="1:6">
      <c r="A1061" t="s">
        <v>720</v>
      </c>
      <c r="B1061" t="s">
        <v>721</v>
      </c>
      <c r="C1061" t="s">
        <v>982</v>
      </c>
      <c r="D1061" t="s">
        <v>52</v>
      </c>
      <c r="E1061" t="s">
        <v>984</v>
      </c>
      <c r="F1061">
        <v>50588963450.5476</v>
      </c>
    </row>
    <row r="1062" spans="1:6">
      <c r="A1062" t="s">
        <v>720</v>
      </c>
      <c r="B1062" t="s">
        <v>721</v>
      </c>
      <c r="C1062" t="s">
        <v>982</v>
      </c>
      <c r="D1062" t="s">
        <v>52</v>
      </c>
      <c r="E1062" t="s">
        <v>985</v>
      </c>
      <c r="F1062">
        <v>7.2800000000000004E-2</v>
      </c>
    </row>
    <row r="1063" spans="1:6">
      <c r="A1063" t="s">
        <v>722</v>
      </c>
      <c r="B1063" t="s">
        <v>723</v>
      </c>
      <c r="C1063" t="s">
        <v>982</v>
      </c>
      <c r="D1063" t="s">
        <v>13</v>
      </c>
      <c r="E1063" t="s">
        <v>983</v>
      </c>
      <c r="F1063">
        <v>11624736165.790501</v>
      </c>
    </row>
    <row r="1064" spans="1:6">
      <c r="A1064" t="s">
        <v>722</v>
      </c>
      <c r="B1064" t="s">
        <v>723</v>
      </c>
      <c r="C1064" t="s">
        <v>982</v>
      </c>
      <c r="D1064" t="s">
        <v>13</v>
      </c>
      <c r="E1064" t="s">
        <v>984</v>
      </c>
      <c r="F1064">
        <v>14035772115.892401</v>
      </c>
    </row>
    <row r="1065" spans="1:6">
      <c r="A1065" t="s">
        <v>722</v>
      </c>
      <c r="B1065" t="s">
        <v>723</v>
      </c>
      <c r="C1065" t="s">
        <v>982</v>
      </c>
      <c r="D1065" t="s">
        <v>13</v>
      </c>
      <c r="E1065" t="s">
        <v>985</v>
      </c>
      <c r="F1065">
        <v>7.6799999999999993E-2</v>
      </c>
    </row>
    <row r="1066" spans="1:6">
      <c r="A1066" t="s">
        <v>724</v>
      </c>
      <c r="B1066" t="s">
        <v>725</v>
      </c>
      <c r="C1066" t="s">
        <v>982</v>
      </c>
      <c r="D1066" t="s">
        <v>43</v>
      </c>
      <c r="E1066" t="s">
        <v>983</v>
      </c>
      <c r="F1066">
        <v>17152464442.9272</v>
      </c>
    </row>
    <row r="1067" spans="1:6">
      <c r="A1067" t="s">
        <v>724</v>
      </c>
      <c r="B1067" t="s">
        <v>725</v>
      </c>
      <c r="C1067" t="s">
        <v>982</v>
      </c>
      <c r="D1067" t="s">
        <v>43</v>
      </c>
      <c r="E1067" t="s">
        <v>984</v>
      </c>
      <c r="F1067">
        <v>14582075631.1989</v>
      </c>
    </row>
    <row r="1068" spans="1:6">
      <c r="A1068" t="s">
        <v>724</v>
      </c>
      <c r="B1068" t="s">
        <v>725</v>
      </c>
      <c r="C1068" t="s">
        <v>982</v>
      </c>
      <c r="D1068" t="s">
        <v>43</v>
      </c>
      <c r="E1068" t="s">
        <v>985</v>
      </c>
      <c r="F1068">
        <v>3.0800000000000001E-2</v>
      </c>
    </row>
    <row r="1069" spans="1:6">
      <c r="A1069" t="s">
        <v>726</v>
      </c>
      <c r="B1069" t="s">
        <v>727</v>
      </c>
      <c r="C1069" t="s">
        <v>982</v>
      </c>
      <c r="D1069" t="s">
        <v>43</v>
      </c>
      <c r="E1069" t="s">
        <v>983</v>
      </c>
      <c r="F1069">
        <v>16214086847.9028</v>
      </c>
    </row>
    <row r="1070" spans="1:6">
      <c r="A1070" t="s">
        <v>726</v>
      </c>
      <c r="B1070" t="s">
        <v>727</v>
      </c>
      <c r="C1070" t="s">
        <v>982</v>
      </c>
      <c r="D1070" t="s">
        <v>43</v>
      </c>
      <c r="E1070" t="s">
        <v>984</v>
      </c>
      <c r="F1070">
        <v>17633200286.365898</v>
      </c>
    </row>
    <row r="1071" spans="1:6">
      <c r="A1071" t="s">
        <v>726</v>
      </c>
      <c r="B1071" t="s">
        <v>727</v>
      </c>
      <c r="C1071" t="s">
        <v>982</v>
      </c>
      <c r="D1071" t="s">
        <v>43</v>
      </c>
      <c r="E1071" t="s">
        <v>985</v>
      </c>
      <c r="F1071">
        <v>2.69E-2</v>
      </c>
    </row>
    <row r="1072" spans="1:6">
      <c r="A1072" t="s">
        <v>728</v>
      </c>
      <c r="B1072" t="s">
        <v>729</v>
      </c>
      <c r="C1072" t="s">
        <v>982</v>
      </c>
      <c r="D1072" t="s">
        <v>10</v>
      </c>
      <c r="E1072" t="s">
        <v>983</v>
      </c>
      <c r="F1072">
        <v>14024219166.7237</v>
      </c>
    </row>
    <row r="1073" spans="1:6">
      <c r="A1073" t="s">
        <v>728</v>
      </c>
      <c r="B1073" t="s">
        <v>729</v>
      </c>
      <c r="C1073" t="s">
        <v>982</v>
      </c>
      <c r="D1073" t="s">
        <v>10</v>
      </c>
      <c r="E1073" t="s">
        <v>984</v>
      </c>
      <c r="F1073">
        <v>31904677886.218899</v>
      </c>
    </row>
    <row r="1074" spans="1:6">
      <c r="A1074" t="s">
        <v>728</v>
      </c>
      <c r="B1074" t="s">
        <v>729</v>
      </c>
      <c r="C1074" t="s">
        <v>982</v>
      </c>
      <c r="D1074" t="s">
        <v>10</v>
      </c>
      <c r="E1074" t="s">
        <v>985</v>
      </c>
      <c r="F1074">
        <v>0.1139</v>
      </c>
    </row>
    <row r="1075" spans="1:6">
      <c r="A1075" t="s">
        <v>730</v>
      </c>
      <c r="B1075" t="s">
        <v>731</v>
      </c>
      <c r="C1075" t="s">
        <v>982</v>
      </c>
      <c r="D1075" t="s">
        <v>43</v>
      </c>
      <c r="E1075" t="s">
        <v>983</v>
      </c>
      <c r="F1075">
        <v>42438088815.308296</v>
      </c>
    </row>
    <row r="1076" spans="1:6">
      <c r="A1076" t="s">
        <v>730</v>
      </c>
      <c r="B1076" t="s">
        <v>731</v>
      </c>
      <c r="C1076" t="s">
        <v>982</v>
      </c>
      <c r="D1076" t="s">
        <v>43</v>
      </c>
      <c r="E1076" t="s">
        <v>984</v>
      </c>
      <c r="F1076">
        <v>48644104742.452904</v>
      </c>
    </row>
    <row r="1077" spans="1:6">
      <c r="A1077" t="s">
        <v>730</v>
      </c>
      <c r="B1077" t="s">
        <v>731</v>
      </c>
      <c r="C1077" t="s">
        <v>982</v>
      </c>
      <c r="D1077" t="s">
        <v>43</v>
      </c>
      <c r="E1077" t="s">
        <v>985</v>
      </c>
      <c r="F1077">
        <v>7.1800000000000003E-2</v>
      </c>
    </row>
    <row r="1078" spans="1:6">
      <c r="A1078" t="s">
        <v>732</v>
      </c>
      <c r="B1078" t="s">
        <v>733</v>
      </c>
      <c r="C1078" t="s">
        <v>982</v>
      </c>
      <c r="D1078" t="s">
        <v>18</v>
      </c>
      <c r="E1078" t="s">
        <v>983</v>
      </c>
      <c r="F1078">
        <v>14103999321.8538</v>
      </c>
    </row>
    <row r="1079" spans="1:6">
      <c r="A1079" t="s">
        <v>732</v>
      </c>
      <c r="B1079" t="s">
        <v>733</v>
      </c>
      <c r="C1079" t="s">
        <v>982</v>
      </c>
      <c r="D1079" t="s">
        <v>18</v>
      </c>
      <c r="E1079" t="s">
        <v>984</v>
      </c>
      <c r="F1079">
        <v>28090504229.644901</v>
      </c>
    </row>
    <row r="1080" spans="1:6">
      <c r="A1080" t="s">
        <v>732</v>
      </c>
      <c r="B1080" t="s">
        <v>733</v>
      </c>
      <c r="C1080" t="s">
        <v>982</v>
      </c>
      <c r="D1080" t="s">
        <v>18</v>
      </c>
      <c r="E1080" t="s">
        <v>985</v>
      </c>
      <c r="F1080">
        <v>3.6299999999999999E-2</v>
      </c>
    </row>
    <row r="1081" spans="1:6">
      <c r="A1081" t="s">
        <v>734</v>
      </c>
      <c r="B1081" t="s">
        <v>735</v>
      </c>
      <c r="C1081" t="s">
        <v>982</v>
      </c>
      <c r="D1081" t="s">
        <v>52</v>
      </c>
      <c r="E1081" t="s">
        <v>983</v>
      </c>
      <c r="F1081">
        <v>9008861649.3405991</v>
      </c>
    </row>
    <row r="1082" spans="1:6">
      <c r="A1082" t="s">
        <v>734</v>
      </c>
      <c r="B1082" t="s">
        <v>735</v>
      </c>
      <c r="C1082" t="s">
        <v>982</v>
      </c>
      <c r="D1082" t="s">
        <v>52</v>
      </c>
      <c r="E1082" t="s">
        <v>984</v>
      </c>
      <c r="F1082">
        <v>43379371887.557297</v>
      </c>
    </row>
    <row r="1083" spans="1:6">
      <c r="A1083" t="s">
        <v>734</v>
      </c>
      <c r="B1083" t="s">
        <v>735</v>
      </c>
      <c r="C1083" t="s">
        <v>982</v>
      </c>
      <c r="D1083" t="s">
        <v>52</v>
      </c>
      <c r="E1083" t="s">
        <v>985</v>
      </c>
      <c r="F1083">
        <v>0.13519999999999999</v>
      </c>
    </row>
    <row r="1084" spans="1:6">
      <c r="A1084" t="s">
        <v>736</v>
      </c>
      <c r="B1084" t="s">
        <v>737</v>
      </c>
      <c r="C1084" t="s">
        <v>982</v>
      </c>
      <c r="D1084" t="s">
        <v>92</v>
      </c>
      <c r="E1084" t="s">
        <v>983</v>
      </c>
      <c r="F1084">
        <v>41068145013.530701</v>
      </c>
    </row>
    <row r="1085" spans="1:6">
      <c r="A1085" t="s">
        <v>736</v>
      </c>
      <c r="B1085" t="s">
        <v>737</v>
      </c>
      <c r="C1085" t="s">
        <v>982</v>
      </c>
      <c r="D1085" t="s">
        <v>92</v>
      </c>
      <c r="E1085" t="s">
        <v>984</v>
      </c>
      <c r="F1085">
        <v>60237359041.037598</v>
      </c>
    </row>
    <row r="1086" spans="1:6">
      <c r="A1086" t="s">
        <v>736</v>
      </c>
      <c r="B1086" t="s">
        <v>737</v>
      </c>
      <c r="C1086" t="s">
        <v>982</v>
      </c>
      <c r="D1086" t="s">
        <v>92</v>
      </c>
      <c r="E1086" t="s">
        <v>985</v>
      </c>
      <c r="F1086">
        <v>7.0699999999999999E-2</v>
      </c>
    </row>
    <row r="1087" spans="1:6">
      <c r="A1087" t="s">
        <v>738</v>
      </c>
      <c r="B1087" t="s">
        <v>739</v>
      </c>
      <c r="C1087" t="s">
        <v>982</v>
      </c>
      <c r="D1087" t="s">
        <v>40</v>
      </c>
      <c r="E1087" t="s">
        <v>983</v>
      </c>
      <c r="F1087">
        <v>12056941394.192499</v>
      </c>
    </row>
    <row r="1088" spans="1:6">
      <c r="A1088" t="s">
        <v>738</v>
      </c>
      <c r="B1088" t="s">
        <v>739</v>
      </c>
      <c r="C1088" t="s">
        <v>982</v>
      </c>
      <c r="D1088" t="s">
        <v>40</v>
      </c>
      <c r="E1088" t="s">
        <v>984</v>
      </c>
      <c r="F1088">
        <v>12506775655.649799</v>
      </c>
    </row>
    <row r="1089" spans="1:6">
      <c r="A1089" t="s">
        <v>738</v>
      </c>
      <c r="B1089" t="s">
        <v>739</v>
      </c>
      <c r="C1089" t="s">
        <v>982</v>
      </c>
      <c r="D1089" t="s">
        <v>40</v>
      </c>
      <c r="E1089" t="s">
        <v>985</v>
      </c>
      <c r="F1089">
        <v>5.0299999999999997E-2</v>
      </c>
    </row>
    <row r="1090" spans="1:6">
      <c r="A1090" t="s">
        <v>740</v>
      </c>
      <c r="B1090" t="s">
        <v>741</v>
      </c>
      <c r="C1090" t="s">
        <v>982</v>
      </c>
      <c r="D1090" t="s">
        <v>13</v>
      </c>
      <c r="E1090" t="s">
        <v>983</v>
      </c>
      <c r="F1090">
        <v>5594096122.0019999</v>
      </c>
    </row>
    <row r="1091" spans="1:6">
      <c r="A1091" t="s">
        <v>740</v>
      </c>
      <c r="B1091" t="s">
        <v>741</v>
      </c>
      <c r="C1091" t="s">
        <v>982</v>
      </c>
      <c r="D1091" t="s">
        <v>13</v>
      </c>
      <c r="E1091" t="s">
        <v>984</v>
      </c>
      <c r="F1091">
        <v>3651829409.7858</v>
      </c>
    </row>
    <row r="1092" spans="1:6">
      <c r="A1092" t="s">
        <v>740</v>
      </c>
      <c r="B1092" t="s">
        <v>741</v>
      </c>
      <c r="C1092" t="s">
        <v>982</v>
      </c>
      <c r="D1092" t="s">
        <v>13</v>
      </c>
      <c r="E1092" t="s">
        <v>985</v>
      </c>
      <c r="F1092">
        <v>6.08E-2</v>
      </c>
    </row>
    <row r="1093" spans="1:6">
      <c r="A1093" t="s">
        <v>742</v>
      </c>
      <c r="B1093" t="s">
        <v>743</v>
      </c>
      <c r="C1093" t="s">
        <v>982</v>
      </c>
      <c r="D1093" t="s">
        <v>10</v>
      </c>
      <c r="E1093" t="s">
        <v>983</v>
      </c>
      <c r="F1093">
        <v>21904408392.8451</v>
      </c>
    </row>
    <row r="1094" spans="1:6">
      <c r="A1094" t="s">
        <v>742</v>
      </c>
      <c r="B1094" t="s">
        <v>743</v>
      </c>
      <c r="C1094" t="s">
        <v>982</v>
      </c>
      <c r="D1094" t="s">
        <v>10</v>
      </c>
      <c r="E1094" t="s">
        <v>984</v>
      </c>
      <c r="F1094">
        <v>41566897637.279602</v>
      </c>
    </row>
    <row r="1095" spans="1:6">
      <c r="A1095" t="s">
        <v>742</v>
      </c>
      <c r="B1095" t="s">
        <v>743</v>
      </c>
      <c r="C1095" t="s">
        <v>982</v>
      </c>
      <c r="D1095" t="s">
        <v>10</v>
      </c>
      <c r="E1095" t="s">
        <v>985</v>
      </c>
      <c r="F1095">
        <v>8.7999999999999995E-2</v>
      </c>
    </row>
    <row r="1096" spans="1:6">
      <c r="A1096" t="s">
        <v>744</v>
      </c>
      <c r="B1096" t="s">
        <v>745</v>
      </c>
      <c r="C1096" t="s">
        <v>982</v>
      </c>
      <c r="D1096" t="s">
        <v>92</v>
      </c>
      <c r="E1096" t="s">
        <v>983</v>
      </c>
      <c r="F1096">
        <v>15960669623.282101</v>
      </c>
    </row>
    <row r="1097" spans="1:6">
      <c r="A1097" t="s">
        <v>744</v>
      </c>
      <c r="B1097" t="s">
        <v>745</v>
      </c>
      <c r="C1097" t="s">
        <v>982</v>
      </c>
      <c r="D1097" t="s">
        <v>92</v>
      </c>
      <c r="E1097" t="s">
        <v>984</v>
      </c>
      <c r="F1097">
        <v>23236117371.6259</v>
      </c>
    </row>
    <row r="1098" spans="1:6">
      <c r="A1098" t="s">
        <v>744</v>
      </c>
      <c r="B1098" t="s">
        <v>745</v>
      </c>
      <c r="C1098" t="s">
        <v>982</v>
      </c>
      <c r="D1098" t="s">
        <v>92</v>
      </c>
      <c r="E1098" t="s">
        <v>985</v>
      </c>
      <c r="F1098">
        <v>5.0700000000000002E-2</v>
      </c>
    </row>
    <row r="1099" spans="1:6">
      <c r="A1099" t="s">
        <v>746</v>
      </c>
      <c r="B1099" t="s">
        <v>747</v>
      </c>
      <c r="C1099" t="s">
        <v>982</v>
      </c>
      <c r="D1099" t="s">
        <v>7</v>
      </c>
      <c r="E1099" t="s">
        <v>983</v>
      </c>
      <c r="F1099">
        <v>16126020249.8508</v>
      </c>
    </row>
    <row r="1100" spans="1:6">
      <c r="A1100" t="s">
        <v>746</v>
      </c>
      <c r="B1100" t="s">
        <v>747</v>
      </c>
      <c r="C1100" t="s">
        <v>982</v>
      </c>
      <c r="D1100" t="s">
        <v>7</v>
      </c>
      <c r="E1100" t="s">
        <v>984</v>
      </c>
      <c r="F1100">
        <v>48175264004.148903</v>
      </c>
    </row>
    <row r="1101" spans="1:6">
      <c r="A1101" t="s">
        <v>746</v>
      </c>
      <c r="B1101" t="s">
        <v>747</v>
      </c>
      <c r="C1101" t="s">
        <v>982</v>
      </c>
      <c r="D1101" t="s">
        <v>7</v>
      </c>
      <c r="E1101" t="s">
        <v>985</v>
      </c>
      <c r="F1101">
        <v>0.3412</v>
      </c>
    </row>
    <row r="1102" spans="1:6">
      <c r="A1102" t="s">
        <v>748</v>
      </c>
      <c r="B1102" t="s">
        <v>749</v>
      </c>
      <c r="C1102" t="s">
        <v>982</v>
      </c>
      <c r="D1102" t="s">
        <v>92</v>
      </c>
      <c r="E1102" t="s">
        <v>983</v>
      </c>
      <c r="F1102">
        <v>9530018588.1238003</v>
      </c>
    </row>
    <row r="1103" spans="1:6">
      <c r="A1103" t="s">
        <v>748</v>
      </c>
      <c r="B1103" t="s">
        <v>749</v>
      </c>
      <c r="C1103" t="s">
        <v>982</v>
      </c>
      <c r="D1103" t="s">
        <v>92</v>
      </c>
      <c r="E1103" t="s">
        <v>984</v>
      </c>
      <c r="F1103">
        <v>5354121498.2236996</v>
      </c>
    </row>
    <row r="1104" spans="1:6">
      <c r="A1104" t="s">
        <v>748</v>
      </c>
      <c r="B1104" t="s">
        <v>749</v>
      </c>
      <c r="C1104" t="s">
        <v>982</v>
      </c>
      <c r="D1104" t="s">
        <v>92</v>
      </c>
      <c r="E1104" t="s">
        <v>985</v>
      </c>
      <c r="F1104">
        <v>1.43E-2</v>
      </c>
    </row>
    <row r="1105" spans="1:6">
      <c r="A1105" t="s">
        <v>750</v>
      </c>
      <c r="B1105" t="s">
        <v>751</v>
      </c>
      <c r="C1105" t="s">
        <v>982</v>
      </c>
      <c r="D1105" t="s">
        <v>13</v>
      </c>
      <c r="E1105" t="s">
        <v>983</v>
      </c>
      <c r="F1105">
        <v>10346191838.034901</v>
      </c>
    </row>
    <row r="1106" spans="1:6">
      <c r="A1106" t="s">
        <v>750</v>
      </c>
      <c r="B1106" t="s">
        <v>751</v>
      </c>
      <c r="C1106" t="s">
        <v>982</v>
      </c>
      <c r="D1106" t="s">
        <v>13</v>
      </c>
      <c r="E1106" t="s">
        <v>984</v>
      </c>
      <c r="F1106">
        <v>10558385008.124001</v>
      </c>
    </row>
    <row r="1107" spans="1:6">
      <c r="A1107" t="s">
        <v>750</v>
      </c>
      <c r="B1107" t="s">
        <v>751</v>
      </c>
      <c r="C1107" t="s">
        <v>982</v>
      </c>
      <c r="D1107" t="s">
        <v>13</v>
      </c>
      <c r="E1107" t="s">
        <v>985</v>
      </c>
      <c r="F1107">
        <v>3.09E-2</v>
      </c>
    </row>
    <row r="1108" spans="1:6">
      <c r="A1108" t="s">
        <v>752</v>
      </c>
      <c r="B1108" t="s">
        <v>753</v>
      </c>
      <c r="C1108" t="s">
        <v>982</v>
      </c>
      <c r="D1108" t="s">
        <v>31</v>
      </c>
      <c r="E1108" t="s">
        <v>983</v>
      </c>
      <c r="F1108">
        <v>37648243070.715698</v>
      </c>
    </row>
    <row r="1109" spans="1:6">
      <c r="A1109" t="s">
        <v>752</v>
      </c>
      <c r="B1109" t="s">
        <v>753</v>
      </c>
      <c r="C1109" t="s">
        <v>982</v>
      </c>
      <c r="D1109" t="s">
        <v>31</v>
      </c>
      <c r="E1109" t="s">
        <v>984</v>
      </c>
      <c r="F1109">
        <v>94661784597.116394</v>
      </c>
    </row>
    <row r="1110" spans="1:6">
      <c r="A1110" t="s">
        <v>752</v>
      </c>
      <c r="B1110" t="s">
        <v>753</v>
      </c>
      <c r="C1110" t="s">
        <v>982</v>
      </c>
      <c r="D1110" t="s">
        <v>31</v>
      </c>
      <c r="E1110" t="s">
        <v>985</v>
      </c>
      <c r="F1110">
        <v>5.3999999999999999E-2</v>
      </c>
    </row>
    <row r="1111" spans="1:6">
      <c r="A1111" t="s">
        <v>754</v>
      </c>
      <c r="B1111" t="s">
        <v>755</v>
      </c>
      <c r="C1111" t="s">
        <v>982</v>
      </c>
      <c r="D1111" t="s">
        <v>40</v>
      </c>
      <c r="E1111" t="s">
        <v>983</v>
      </c>
      <c r="F1111">
        <v>17736629409.2598</v>
      </c>
    </row>
    <row r="1112" spans="1:6">
      <c r="A1112" t="s">
        <v>754</v>
      </c>
      <c r="B1112" t="s">
        <v>755</v>
      </c>
      <c r="C1112" t="s">
        <v>982</v>
      </c>
      <c r="D1112" t="s">
        <v>40</v>
      </c>
      <c r="E1112" t="s">
        <v>984</v>
      </c>
      <c r="F1112">
        <v>23978114498.737202</v>
      </c>
    </row>
    <row r="1113" spans="1:6">
      <c r="A1113" t="s">
        <v>754</v>
      </c>
      <c r="B1113" t="s">
        <v>755</v>
      </c>
      <c r="C1113" t="s">
        <v>982</v>
      </c>
      <c r="D1113" t="s">
        <v>40</v>
      </c>
      <c r="E1113" t="s">
        <v>985</v>
      </c>
      <c r="F1113">
        <v>6.8599999999999994E-2</v>
      </c>
    </row>
    <row r="1114" spans="1:6">
      <c r="A1114" t="s">
        <v>756</v>
      </c>
      <c r="B1114" t="s">
        <v>757</v>
      </c>
      <c r="C1114" t="s">
        <v>982</v>
      </c>
      <c r="D1114" t="s">
        <v>18</v>
      </c>
      <c r="E1114" t="s">
        <v>983</v>
      </c>
      <c r="F1114">
        <v>2159961446.5855999</v>
      </c>
    </row>
    <row r="1115" spans="1:6">
      <c r="A1115" t="s">
        <v>756</v>
      </c>
      <c r="B1115" t="s">
        <v>757</v>
      </c>
      <c r="C1115" t="s">
        <v>982</v>
      </c>
      <c r="D1115" t="s">
        <v>18</v>
      </c>
      <c r="E1115" t="s">
        <v>984</v>
      </c>
      <c r="F1115">
        <v>45412958389.229797</v>
      </c>
    </row>
    <row r="1116" spans="1:6">
      <c r="A1116" t="s">
        <v>756</v>
      </c>
      <c r="B1116" t="s">
        <v>757</v>
      </c>
      <c r="C1116" t="s">
        <v>982</v>
      </c>
      <c r="D1116" t="s">
        <v>18</v>
      </c>
      <c r="E1116" t="s">
        <v>985</v>
      </c>
      <c r="F1116">
        <v>0.33250000000000002</v>
      </c>
    </row>
    <row r="1117" spans="1:6">
      <c r="A1117" t="s">
        <v>758</v>
      </c>
      <c r="B1117" t="s">
        <v>759</v>
      </c>
      <c r="C1117" t="s">
        <v>982</v>
      </c>
      <c r="D1117" t="s">
        <v>52</v>
      </c>
      <c r="E1117" t="s">
        <v>983</v>
      </c>
      <c r="F1117">
        <v>25899882927.3284</v>
      </c>
    </row>
    <row r="1118" spans="1:6">
      <c r="A1118" t="s">
        <v>758</v>
      </c>
      <c r="B1118" t="s">
        <v>759</v>
      </c>
      <c r="C1118" t="s">
        <v>982</v>
      </c>
      <c r="D1118" t="s">
        <v>52</v>
      </c>
      <c r="E1118" t="s">
        <v>984</v>
      </c>
      <c r="F1118">
        <v>11315061639.0667</v>
      </c>
    </row>
    <row r="1119" spans="1:6">
      <c r="A1119" t="s">
        <v>758</v>
      </c>
      <c r="B1119" t="s">
        <v>759</v>
      </c>
      <c r="C1119" t="s">
        <v>982</v>
      </c>
      <c r="D1119" t="s">
        <v>52</v>
      </c>
      <c r="E1119" t="s">
        <v>985</v>
      </c>
      <c r="F1119">
        <v>3.73E-2</v>
      </c>
    </row>
    <row r="1120" spans="1:6">
      <c r="A1120" t="s">
        <v>760</v>
      </c>
      <c r="B1120" t="s">
        <v>761</v>
      </c>
      <c r="C1120" t="s">
        <v>982</v>
      </c>
      <c r="D1120" t="s">
        <v>13</v>
      </c>
      <c r="E1120" t="s">
        <v>983</v>
      </c>
      <c r="F1120">
        <v>1281022021.7344</v>
      </c>
    </row>
    <row r="1121" spans="1:6">
      <c r="A1121" t="s">
        <v>760</v>
      </c>
      <c r="B1121" t="s">
        <v>761</v>
      </c>
      <c r="C1121" t="s">
        <v>982</v>
      </c>
      <c r="D1121" t="s">
        <v>13</v>
      </c>
      <c r="E1121" t="s">
        <v>984</v>
      </c>
      <c r="F1121">
        <v>5519702506.2502003</v>
      </c>
    </row>
    <row r="1122" spans="1:6">
      <c r="A1122" t="s">
        <v>760</v>
      </c>
      <c r="B1122" t="s">
        <v>761</v>
      </c>
      <c r="C1122" t="s">
        <v>982</v>
      </c>
      <c r="D1122" t="s">
        <v>13</v>
      </c>
      <c r="E1122" t="s">
        <v>985</v>
      </c>
      <c r="F1122">
        <v>0.28299999999999997</v>
      </c>
    </row>
    <row r="1123" spans="1:6">
      <c r="A1123" t="s">
        <v>762</v>
      </c>
      <c r="B1123" t="s">
        <v>763</v>
      </c>
      <c r="C1123" t="s">
        <v>982</v>
      </c>
      <c r="D1123" t="s">
        <v>7</v>
      </c>
      <c r="E1123" t="s">
        <v>983</v>
      </c>
      <c r="F1123">
        <v>2579590600.3182998</v>
      </c>
    </row>
    <row r="1124" spans="1:6">
      <c r="A1124" t="s">
        <v>762</v>
      </c>
      <c r="B1124" t="s">
        <v>763</v>
      </c>
      <c r="C1124" t="s">
        <v>982</v>
      </c>
      <c r="D1124" t="s">
        <v>7</v>
      </c>
      <c r="E1124" t="s">
        <v>984</v>
      </c>
      <c r="F1124">
        <v>11492991163.341499</v>
      </c>
    </row>
    <row r="1125" spans="1:6">
      <c r="A1125" t="s">
        <v>762</v>
      </c>
      <c r="B1125" t="s">
        <v>763</v>
      </c>
      <c r="C1125" t="s">
        <v>982</v>
      </c>
      <c r="D1125" t="s">
        <v>7</v>
      </c>
      <c r="E1125" t="s">
        <v>985</v>
      </c>
      <c r="F1125">
        <v>8.2600000000000007E-2</v>
      </c>
    </row>
    <row r="1126" spans="1:6">
      <c r="A1126" t="s">
        <v>764</v>
      </c>
      <c r="B1126" t="s">
        <v>765</v>
      </c>
      <c r="C1126" t="s">
        <v>982</v>
      </c>
      <c r="D1126" t="s">
        <v>92</v>
      </c>
      <c r="E1126" t="s">
        <v>983</v>
      </c>
      <c r="F1126">
        <v>39013946110.393799</v>
      </c>
    </row>
    <row r="1127" spans="1:6">
      <c r="A1127" t="s">
        <v>764</v>
      </c>
      <c r="B1127" t="s">
        <v>765</v>
      </c>
      <c r="C1127" t="s">
        <v>982</v>
      </c>
      <c r="D1127" t="s">
        <v>92</v>
      </c>
      <c r="E1127" t="s">
        <v>984</v>
      </c>
      <c r="F1127">
        <v>11067719759.359501</v>
      </c>
    </row>
    <row r="1128" spans="1:6">
      <c r="A1128" t="s">
        <v>764</v>
      </c>
      <c r="B1128" t="s">
        <v>765</v>
      </c>
      <c r="C1128" t="s">
        <v>982</v>
      </c>
      <c r="D1128" t="s">
        <v>92</v>
      </c>
      <c r="E1128" t="s">
        <v>985</v>
      </c>
      <c r="F1128">
        <v>8.77E-2</v>
      </c>
    </row>
    <row r="1129" spans="1:6">
      <c r="A1129" t="s">
        <v>766</v>
      </c>
      <c r="B1129" t="s">
        <v>767</v>
      </c>
      <c r="C1129" t="s">
        <v>982</v>
      </c>
      <c r="D1129" t="s">
        <v>40</v>
      </c>
      <c r="E1129" t="s">
        <v>983</v>
      </c>
      <c r="F1129">
        <v>6617208350.217</v>
      </c>
    </row>
    <row r="1130" spans="1:6">
      <c r="A1130" t="s">
        <v>766</v>
      </c>
      <c r="B1130" t="s">
        <v>767</v>
      </c>
      <c r="C1130" t="s">
        <v>982</v>
      </c>
      <c r="D1130" t="s">
        <v>40</v>
      </c>
      <c r="E1130" t="s">
        <v>984</v>
      </c>
      <c r="F1130">
        <v>11638871636.202499</v>
      </c>
    </row>
    <row r="1131" spans="1:6">
      <c r="A1131" t="s">
        <v>766</v>
      </c>
      <c r="B1131" t="s">
        <v>767</v>
      </c>
      <c r="C1131" t="s">
        <v>982</v>
      </c>
      <c r="D1131" t="s">
        <v>40</v>
      </c>
      <c r="E1131" t="s">
        <v>985</v>
      </c>
      <c r="F1131">
        <v>0.1066</v>
      </c>
    </row>
    <row r="1132" spans="1:6">
      <c r="A1132" t="s">
        <v>768</v>
      </c>
      <c r="B1132" t="s">
        <v>769</v>
      </c>
      <c r="C1132" t="s">
        <v>982</v>
      </c>
      <c r="D1132" t="s">
        <v>13</v>
      </c>
      <c r="E1132" t="s">
        <v>983</v>
      </c>
      <c r="F1132">
        <v>5191624828.0183001</v>
      </c>
    </row>
    <row r="1133" spans="1:6">
      <c r="A1133" t="s">
        <v>768</v>
      </c>
      <c r="B1133" t="s">
        <v>769</v>
      </c>
      <c r="C1133" t="s">
        <v>982</v>
      </c>
      <c r="D1133" t="s">
        <v>13</v>
      </c>
      <c r="E1133" t="s">
        <v>984</v>
      </c>
      <c r="F1133">
        <v>13876764883.4965</v>
      </c>
    </row>
    <row r="1134" spans="1:6">
      <c r="A1134" t="s">
        <v>768</v>
      </c>
      <c r="B1134" t="s">
        <v>769</v>
      </c>
      <c r="C1134" t="s">
        <v>982</v>
      </c>
      <c r="D1134" t="s">
        <v>13</v>
      </c>
      <c r="E1134" t="s">
        <v>985</v>
      </c>
      <c r="F1134">
        <v>0.18240000000000001</v>
      </c>
    </row>
    <row r="1135" spans="1:6">
      <c r="A1135" t="s">
        <v>770</v>
      </c>
      <c r="B1135" t="s">
        <v>771</v>
      </c>
      <c r="C1135" t="s">
        <v>982</v>
      </c>
      <c r="D1135" t="s">
        <v>13</v>
      </c>
      <c r="E1135" t="s">
        <v>983</v>
      </c>
      <c r="F1135">
        <v>8022481550.2840996</v>
      </c>
    </row>
    <row r="1136" spans="1:6">
      <c r="A1136" t="s">
        <v>770</v>
      </c>
      <c r="B1136" t="s">
        <v>771</v>
      </c>
      <c r="C1136" t="s">
        <v>982</v>
      </c>
      <c r="D1136" t="s">
        <v>13</v>
      </c>
      <c r="E1136" t="s">
        <v>984</v>
      </c>
      <c r="F1136">
        <v>19403307892.0065</v>
      </c>
    </row>
    <row r="1137" spans="1:6">
      <c r="A1137" t="s">
        <v>770</v>
      </c>
      <c r="B1137" t="s">
        <v>771</v>
      </c>
      <c r="C1137" t="s">
        <v>982</v>
      </c>
      <c r="D1137" t="s">
        <v>13</v>
      </c>
      <c r="E1137" t="s">
        <v>985</v>
      </c>
      <c r="F1137">
        <v>9.1600000000000001E-2</v>
      </c>
    </row>
    <row r="1138" spans="1:6">
      <c r="A1138" t="s">
        <v>772</v>
      </c>
      <c r="B1138" t="s">
        <v>773</v>
      </c>
      <c r="C1138" t="s">
        <v>982</v>
      </c>
      <c r="D1138" t="s">
        <v>40</v>
      </c>
      <c r="E1138" t="s">
        <v>983</v>
      </c>
      <c r="F1138">
        <v>5667996135.5206003</v>
      </c>
    </row>
    <row r="1139" spans="1:6">
      <c r="A1139" t="s">
        <v>772</v>
      </c>
      <c r="B1139" t="s">
        <v>773</v>
      </c>
      <c r="C1139" t="s">
        <v>982</v>
      </c>
      <c r="D1139" t="s">
        <v>40</v>
      </c>
      <c r="E1139" t="s">
        <v>984</v>
      </c>
      <c r="F1139">
        <v>25522462378.611099</v>
      </c>
    </row>
    <row r="1140" spans="1:6">
      <c r="A1140" t="s">
        <v>772</v>
      </c>
      <c r="B1140" t="s">
        <v>773</v>
      </c>
      <c r="C1140" t="s">
        <v>982</v>
      </c>
      <c r="D1140" t="s">
        <v>40</v>
      </c>
      <c r="E1140" t="s">
        <v>985</v>
      </c>
      <c r="F1140">
        <v>0.19139999999999999</v>
      </c>
    </row>
    <row r="1141" spans="1:6">
      <c r="A1141" t="s">
        <v>774</v>
      </c>
      <c r="B1141" t="s">
        <v>775</v>
      </c>
      <c r="C1141" t="s">
        <v>982</v>
      </c>
      <c r="D1141" t="s">
        <v>92</v>
      </c>
      <c r="E1141" t="s">
        <v>983</v>
      </c>
      <c r="F1141">
        <v>8839159566.5608997</v>
      </c>
    </row>
    <row r="1142" spans="1:6">
      <c r="A1142" t="s">
        <v>774</v>
      </c>
      <c r="B1142" t="s">
        <v>775</v>
      </c>
      <c r="C1142" t="s">
        <v>982</v>
      </c>
      <c r="D1142" t="s">
        <v>92</v>
      </c>
      <c r="E1142" t="s">
        <v>984</v>
      </c>
      <c r="F1142">
        <v>9723165403.9074993</v>
      </c>
    </row>
    <row r="1143" spans="1:6">
      <c r="A1143" t="s">
        <v>774</v>
      </c>
      <c r="B1143" t="s">
        <v>775</v>
      </c>
      <c r="C1143" t="s">
        <v>982</v>
      </c>
      <c r="D1143" t="s">
        <v>92</v>
      </c>
      <c r="E1143" t="s">
        <v>985</v>
      </c>
      <c r="F1143">
        <v>2.3800000000000002E-2</v>
      </c>
    </row>
    <row r="1144" spans="1:6">
      <c r="A1144" t="s">
        <v>776</v>
      </c>
      <c r="B1144" t="s">
        <v>777</v>
      </c>
      <c r="C1144" t="s">
        <v>982</v>
      </c>
      <c r="D1144" t="s">
        <v>13</v>
      </c>
      <c r="E1144" t="s">
        <v>983</v>
      </c>
      <c r="F1144">
        <v>19056241359.016998</v>
      </c>
    </row>
    <row r="1145" spans="1:6">
      <c r="A1145" t="s">
        <v>776</v>
      </c>
      <c r="B1145" t="s">
        <v>777</v>
      </c>
      <c r="C1145" t="s">
        <v>982</v>
      </c>
      <c r="D1145" t="s">
        <v>13</v>
      </c>
      <c r="E1145" t="s">
        <v>984</v>
      </c>
      <c r="F1145">
        <v>23045343658.948502</v>
      </c>
    </row>
    <row r="1146" spans="1:6">
      <c r="A1146" t="s">
        <v>776</v>
      </c>
      <c r="B1146" t="s">
        <v>777</v>
      </c>
      <c r="C1146" t="s">
        <v>982</v>
      </c>
      <c r="D1146" t="s">
        <v>13</v>
      </c>
      <c r="E1146" t="s">
        <v>985</v>
      </c>
      <c r="F1146">
        <v>5.5100000000000003E-2</v>
      </c>
    </row>
    <row r="1147" spans="1:6">
      <c r="A1147" t="s">
        <v>778</v>
      </c>
      <c r="B1147" t="s">
        <v>779</v>
      </c>
      <c r="C1147" t="s">
        <v>982</v>
      </c>
      <c r="D1147" t="s">
        <v>13</v>
      </c>
      <c r="E1147" t="s">
        <v>983</v>
      </c>
      <c r="F1147">
        <v>29539823089.129299</v>
      </c>
    </row>
    <row r="1148" spans="1:6">
      <c r="A1148" t="s">
        <v>778</v>
      </c>
      <c r="B1148" t="s">
        <v>779</v>
      </c>
      <c r="C1148" t="s">
        <v>982</v>
      </c>
      <c r="D1148" t="s">
        <v>13</v>
      </c>
      <c r="E1148" t="s">
        <v>984</v>
      </c>
      <c r="F1148">
        <v>50129369824.144096</v>
      </c>
    </row>
    <row r="1149" spans="1:6">
      <c r="A1149" t="s">
        <v>778</v>
      </c>
      <c r="B1149" t="s">
        <v>779</v>
      </c>
      <c r="C1149" t="s">
        <v>982</v>
      </c>
      <c r="D1149" t="s">
        <v>13</v>
      </c>
      <c r="E1149" t="s">
        <v>985</v>
      </c>
      <c r="F1149">
        <v>7.4999999999999997E-2</v>
      </c>
    </row>
    <row r="1150" spans="1:6">
      <c r="A1150" t="s">
        <v>987</v>
      </c>
      <c r="B1150" t="s">
        <v>988</v>
      </c>
      <c r="C1150" t="s">
        <v>982</v>
      </c>
      <c r="D1150" t="s">
        <v>40</v>
      </c>
      <c r="E1150" t="s">
        <v>983</v>
      </c>
      <c r="F1150">
        <v>11485064193.160299</v>
      </c>
    </row>
    <row r="1151" spans="1:6">
      <c r="A1151" t="s">
        <v>987</v>
      </c>
      <c r="B1151" t="s">
        <v>988</v>
      </c>
      <c r="C1151" t="s">
        <v>982</v>
      </c>
      <c r="D1151" t="s">
        <v>40</v>
      </c>
      <c r="E1151" t="s">
        <v>984</v>
      </c>
      <c r="F1151">
        <v>93888745026.957794</v>
      </c>
    </row>
    <row r="1152" spans="1:6">
      <c r="A1152" t="s">
        <v>987</v>
      </c>
      <c r="B1152" t="s">
        <v>988</v>
      </c>
      <c r="C1152" t="s">
        <v>982</v>
      </c>
      <c r="D1152" t="s">
        <v>40</v>
      </c>
      <c r="E1152" t="s">
        <v>985</v>
      </c>
      <c r="F1152">
        <v>0.20730000000000001</v>
      </c>
    </row>
    <row r="1153" spans="1:6">
      <c r="A1153" t="s">
        <v>780</v>
      </c>
      <c r="B1153" t="s">
        <v>781</v>
      </c>
      <c r="C1153" t="s">
        <v>982</v>
      </c>
      <c r="D1153" t="s">
        <v>43</v>
      </c>
      <c r="E1153" t="s">
        <v>983</v>
      </c>
      <c r="F1153">
        <v>15585089256.8279</v>
      </c>
    </row>
    <row r="1154" spans="1:6">
      <c r="A1154" t="s">
        <v>780</v>
      </c>
      <c r="B1154" t="s">
        <v>781</v>
      </c>
      <c r="C1154" t="s">
        <v>982</v>
      </c>
      <c r="D1154" t="s">
        <v>43</v>
      </c>
      <c r="E1154" t="s">
        <v>984</v>
      </c>
      <c r="F1154">
        <v>17908813293.535999</v>
      </c>
    </row>
    <row r="1155" spans="1:6">
      <c r="A1155" t="s">
        <v>780</v>
      </c>
      <c r="B1155" t="s">
        <v>781</v>
      </c>
      <c r="C1155" t="s">
        <v>982</v>
      </c>
      <c r="D1155" t="s">
        <v>43</v>
      </c>
      <c r="E1155" t="s">
        <v>985</v>
      </c>
      <c r="F1155">
        <v>5.1200000000000002E-2</v>
      </c>
    </row>
    <row r="1156" spans="1:6">
      <c r="A1156" t="s">
        <v>782</v>
      </c>
      <c r="B1156" t="s">
        <v>783</v>
      </c>
      <c r="C1156" t="s">
        <v>982</v>
      </c>
      <c r="D1156" t="s">
        <v>52</v>
      </c>
      <c r="E1156" t="s">
        <v>983</v>
      </c>
      <c r="F1156">
        <v>15878649940.374001</v>
      </c>
    </row>
    <row r="1157" spans="1:6">
      <c r="A1157" t="s">
        <v>782</v>
      </c>
      <c r="B1157" t="s">
        <v>783</v>
      </c>
      <c r="C1157" t="s">
        <v>982</v>
      </c>
      <c r="D1157" t="s">
        <v>52</v>
      </c>
      <c r="E1157" t="s">
        <v>984</v>
      </c>
      <c r="F1157">
        <v>32968932808.654999</v>
      </c>
    </row>
    <row r="1158" spans="1:6">
      <c r="A1158" t="s">
        <v>782</v>
      </c>
      <c r="B1158" t="s">
        <v>783</v>
      </c>
      <c r="C1158" t="s">
        <v>982</v>
      </c>
      <c r="D1158" t="s">
        <v>52</v>
      </c>
      <c r="E1158" t="s">
        <v>985</v>
      </c>
      <c r="F1158">
        <v>8.6699999999999999E-2</v>
      </c>
    </row>
    <row r="1159" spans="1:6">
      <c r="A1159" t="s">
        <v>784</v>
      </c>
      <c r="B1159" t="s">
        <v>785</v>
      </c>
      <c r="C1159" t="s">
        <v>982</v>
      </c>
      <c r="D1159" t="s">
        <v>92</v>
      </c>
      <c r="E1159" t="s">
        <v>983</v>
      </c>
      <c r="F1159">
        <v>31405629546.725498</v>
      </c>
    </row>
    <row r="1160" spans="1:6">
      <c r="A1160" t="s">
        <v>784</v>
      </c>
      <c r="B1160" t="s">
        <v>785</v>
      </c>
      <c r="C1160" t="s">
        <v>982</v>
      </c>
      <c r="D1160" t="s">
        <v>92</v>
      </c>
      <c r="E1160" t="s">
        <v>984</v>
      </c>
      <c r="F1160">
        <v>42653153019.538498</v>
      </c>
    </row>
    <row r="1161" spans="1:6">
      <c r="A1161" t="s">
        <v>784</v>
      </c>
      <c r="B1161" t="s">
        <v>785</v>
      </c>
      <c r="C1161" t="s">
        <v>982</v>
      </c>
      <c r="D1161" t="s">
        <v>92</v>
      </c>
      <c r="E1161" t="s">
        <v>985</v>
      </c>
      <c r="F1161">
        <v>2.5499999999999998E-2</v>
      </c>
    </row>
    <row r="1162" spans="1:6">
      <c r="A1162" t="s">
        <v>786</v>
      </c>
      <c r="B1162" t="s">
        <v>787</v>
      </c>
      <c r="C1162" t="s">
        <v>982</v>
      </c>
      <c r="D1162" t="s">
        <v>10</v>
      </c>
      <c r="E1162" t="s">
        <v>983</v>
      </c>
      <c r="F1162">
        <v>9027524767.8789997</v>
      </c>
    </row>
    <row r="1163" spans="1:6">
      <c r="A1163" t="s">
        <v>786</v>
      </c>
      <c r="B1163" t="s">
        <v>787</v>
      </c>
      <c r="C1163" t="s">
        <v>982</v>
      </c>
      <c r="D1163" t="s">
        <v>10</v>
      </c>
      <c r="E1163" t="s">
        <v>984</v>
      </c>
      <c r="F1163">
        <v>13456155219.851601</v>
      </c>
    </row>
    <row r="1164" spans="1:6">
      <c r="A1164" t="s">
        <v>786</v>
      </c>
      <c r="B1164" t="s">
        <v>787</v>
      </c>
      <c r="C1164" t="s">
        <v>982</v>
      </c>
      <c r="D1164" t="s">
        <v>10</v>
      </c>
      <c r="E1164" t="s">
        <v>985</v>
      </c>
      <c r="F1164">
        <v>6.2600000000000003E-2</v>
      </c>
    </row>
    <row r="1165" spans="1:6">
      <c r="A1165" t="s">
        <v>788</v>
      </c>
      <c r="B1165" t="s">
        <v>789</v>
      </c>
      <c r="C1165" t="s">
        <v>982</v>
      </c>
      <c r="D1165" t="s">
        <v>40</v>
      </c>
      <c r="E1165" t="s">
        <v>983</v>
      </c>
      <c r="F1165">
        <v>5989425412.2473001</v>
      </c>
    </row>
    <row r="1166" spans="1:6">
      <c r="A1166" t="s">
        <v>788</v>
      </c>
      <c r="B1166" t="s">
        <v>789</v>
      </c>
      <c r="C1166" t="s">
        <v>982</v>
      </c>
      <c r="D1166" t="s">
        <v>40</v>
      </c>
      <c r="E1166" t="s">
        <v>984</v>
      </c>
      <c r="F1166">
        <v>27498838148.8895</v>
      </c>
    </row>
    <row r="1167" spans="1:6">
      <c r="A1167" t="s">
        <v>788</v>
      </c>
      <c r="B1167" t="s">
        <v>789</v>
      </c>
      <c r="C1167" t="s">
        <v>982</v>
      </c>
      <c r="D1167" t="s">
        <v>40</v>
      </c>
      <c r="E1167" t="s">
        <v>985</v>
      </c>
      <c r="F1167">
        <v>0.1867</v>
      </c>
    </row>
    <row r="1168" spans="1:6">
      <c r="A1168" t="s">
        <v>790</v>
      </c>
      <c r="B1168" t="s">
        <v>791</v>
      </c>
      <c r="C1168" t="s">
        <v>982</v>
      </c>
      <c r="D1168" t="s">
        <v>31</v>
      </c>
      <c r="E1168" t="s">
        <v>983</v>
      </c>
      <c r="F1168">
        <v>12801504474.0459</v>
      </c>
    </row>
    <row r="1169" spans="1:6">
      <c r="A1169" t="s">
        <v>790</v>
      </c>
      <c r="B1169" t="s">
        <v>791</v>
      </c>
      <c r="C1169" t="s">
        <v>982</v>
      </c>
      <c r="D1169" t="s">
        <v>31</v>
      </c>
      <c r="E1169" t="s">
        <v>984</v>
      </c>
      <c r="F1169">
        <v>24291674562.8102</v>
      </c>
    </row>
    <row r="1170" spans="1:6">
      <c r="A1170" t="s">
        <v>790</v>
      </c>
      <c r="B1170" t="s">
        <v>791</v>
      </c>
      <c r="C1170" t="s">
        <v>982</v>
      </c>
      <c r="D1170" t="s">
        <v>31</v>
      </c>
      <c r="E1170" t="s">
        <v>985</v>
      </c>
      <c r="F1170">
        <v>5.16E-2</v>
      </c>
    </row>
    <row r="1171" spans="1:6">
      <c r="A1171" t="s">
        <v>792</v>
      </c>
      <c r="B1171" t="s">
        <v>793</v>
      </c>
      <c r="C1171" t="s">
        <v>982</v>
      </c>
      <c r="D1171" t="s">
        <v>92</v>
      </c>
      <c r="E1171" t="s">
        <v>983</v>
      </c>
      <c r="F1171">
        <v>61318491868.185898</v>
      </c>
    </row>
    <row r="1172" spans="1:6">
      <c r="A1172" t="s">
        <v>792</v>
      </c>
      <c r="B1172" t="s">
        <v>793</v>
      </c>
      <c r="C1172" t="s">
        <v>982</v>
      </c>
      <c r="D1172" t="s">
        <v>92</v>
      </c>
      <c r="E1172" t="s">
        <v>984</v>
      </c>
      <c r="F1172">
        <v>100390372473.56</v>
      </c>
    </row>
    <row r="1173" spans="1:6">
      <c r="A1173" t="s">
        <v>792</v>
      </c>
      <c r="B1173" t="s">
        <v>793</v>
      </c>
      <c r="C1173" t="s">
        <v>982</v>
      </c>
      <c r="D1173" t="s">
        <v>92</v>
      </c>
      <c r="E1173" t="s">
        <v>985</v>
      </c>
      <c r="F1173">
        <v>7.51E-2</v>
      </c>
    </row>
    <row r="1174" spans="1:6">
      <c r="A1174" t="s">
        <v>794</v>
      </c>
      <c r="B1174" t="s">
        <v>795</v>
      </c>
      <c r="C1174" t="s">
        <v>982</v>
      </c>
      <c r="D1174" t="s">
        <v>52</v>
      </c>
      <c r="E1174" t="s">
        <v>983</v>
      </c>
      <c r="F1174">
        <v>17620251588.903599</v>
      </c>
    </row>
    <row r="1175" spans="1:6">
      <c r="A1175" t="s">
        <v>794</v>
      </c>
      <c r="B1175" t="s">
        <v>795</v>
      </c>
      <c r="C1175" t="s">
        <v>982</v>
      </c>
      <c r="D1175" t="s">
        <v>52</v>
      </c>
      <c r="E1175" t="s">
        <v>984</v>
      </c>
      <c r="F1175">
        <v>19359073351.792198</v>
      </c>
    </row>
    <row r="1176" spans="1:6">
      <c r="A1176" t="s">
        <v>794</v>
      </c>
      <c r="B1176" t="s">
        <v>795</v>
      </c>
      <c r="C1176" t="s">
        <v>982</v>
      </c>
      <c r="D1176" t="s">
        <v>52</v>
      </c>
      <c r="E1176" t="s">
        <v>985</v>
      </c>
      <c r="F1176">
        <v>3.4799999999999998E-2</v>
      </c>
    </row>
    <row r="1177" spans="1:6">
      <c r="A1177" t="s">
        <v>796</v>
      </c>
      <c r="B1177" t="s">
        <v>797</v>
      </c>
      <c r="C1177" t="s">
        <v>982</v>
      </c>
      <c r="D1177" t="s">
        <v>13</v>
      </c>
      <c r="E1177" t="s">
        <v>983</v>
      </c>
      <c r="F1177">
        <v>4003982094.9562001</v>
      </c>
    </row>
    <row r="1178" spans="1:6">
      <c r="A1178" t="s">
        <v>796</v>
      </c>
      <c r="B1178" t="s">
        <v>797</v>
      </c>
      <c r="C1178" t="s">
        <v>982</v>
      </c>
      <c r="D1178" t="s">
        <v>13</v>
      </c>
      <c r="E1178" t="s">
        <v>984</v>
      </c>
      <c r="F1178">
        <v>10232500587.307899</v>
      </c>
    </row>
    <row r="1179" spans="1:6">
      <c r="A1179" t="s">
        <v>796</v>
      </c>
      <c r="B1179" t="s">
        <v>797</v>
      </c>
      <c r="C1179" t="s">
        <v>982</v>
      </c>
      <c r="D1179" t="s">
        <v>13</v>
      </c>
      <c r="E1179" t="s">
        <v>985</v>
      </c>
      <c r="F1179">
        <v>0.1288</v>
      </c>
    </row>
    <row r="1180" spans="1:6">
      <c r="A1180" t="s">
        <v>798</v>
      </c>
      <c r="B1180" t="s">
        <v>799</v>
      </c>
      <c r="C1180" t="s">
        <v>982</v>
      </c>
      <c r="D1180" t="s">
        <v>7</v>
      </c>
      <c r="E1180" t="s">
        <v>983</v>
      </c>
      <c r="F1180">
        <v>5307843512.0845003</v>
      </c>
    </row>
    <row r="1181" spans="1:6">
      <c r="A1181" t="s">
        <v>798</v>
      </c>
      <c r="B1181" t="s">
        <v>799</v>
      </c>
      <c r="C1181" t="s">
        <v>982</v>
      </c>
      <c r="D1181" t="s">
        <v>7</v>
      </c>
      <c r="E1181" t="s">
        <v>984</v>
      </c>
      <c r="F1181">
        <v>12505962925.0312</v>
      </c>
    </row>
    <row r="1182" spans="1:6">
      <c r="A1182" t="s">
        <v>798</v>
      </c>
      <c r="B1182" t="s">
        <v>799</v>
      </c>
      <c r="C1182" t="s">
        <v>982</v>
      </c>
      <c r="D1182" t="s">
        <v>7</v>
      </c>
      <c r="E1182" t="s">
        <v>985</v>
      </c>
      <c r="F1182">
        <v>0.1101</v>
      </c>
    </row>
    <row r="1183" spans="1:6">
      <c r="A1183" t="s">
        <v>800</v>
      </c>
      <c r="B1183" t="s">
        <v>801</v>
      </c>
      <c r="C1183" t="s">
        <v>982</v>
      </c>
      <c r="D1183" t="s">
        <v>40</v>
      </c>
      <c r="E1183" t="s">
        <v>983</v>
      </c>
      <c r="F1183">
        <v>4812914982.7601004</v>
      </c>
    </row>
    <row r="1184" spans="1:6">
      <c r="A1184" t="s">
        <v>800</v>
      </c>
      <c r="B1184" t="s">
        <v>801</v>
      </c>
      <c r="C1184" t="s">
        <v>982</v>
      </c>
      <c r="D1184" t="s">
        <v>40</v>
      </c>
      <c r="E1184" t="s">
        <v>984</v>
      </c>
      <c r="F1184">
        <v>12442171020.770901</v>
      </c>
    </row>
    <row r="1185" spans="1:6">
      <c r="A1185" t="s">
        <v>800</v>
      </c>
      <c r="B1185" t="s">
        <v>801</v>
      </c>
      <c r="C1185" t="s">
        <v>982</v>
      </c>
      <c r="D1185" t="s">
        <v>40</v>
      </c>
      <c r="E1185" t="s">
        <v>985</v>
      </c>
      <c r="F1185">
        <v>0.1633</v>
      </c>
    </row>
    <row r="1186" spans="1:6">
      <c r="A1186" t="s">
        <v>802</v>
      </c>
      <c r="B1186" t="s">
        <v>803</v>
      </c>
      <c r="C1186" t="s">
        <v>982</v>
      </c>
      <c r="D1186" t="s">
        <v>43</v>
      </c>
      <c r="E1186" t="s">
        <v>983</v>
      </c>
      <c r="F1186">
        <v>66497478570.694397</v>
      </c>
    </row>
    <row r="1187" spans="1:6">
      <c r="A1187" t="s">
        <v>802</v>
      </c>
      <c r="B1187" t="s">
        <v>803</v>
      </c>
      <c r="C1187" t="s">
        <v>982</v>
      </c>
      <c r="D1187" t="s">
        <v>43</v>
      </c>
      <c r="E1187" t="s">
        <v>984</v>
      </c>
      <c r="F1187">
        <v>84469001607.014801</v>
      </c>
    </row>
    <row r="1188" spans="1:6">
      <c r="A1188" t="s">
        <v>802</v>
      </c>
      <c r="B1188" t="s">
        <v>803</v>
      </c>
      <c r="C1188" t="s">
        <v>982</v>
      </c>
      <c r="D1188" t="s">
        <v>43</v>
      </c>
      <c r="E1188" t="s">
        <v>985</v>
      </c>
      <c r="F1188">
        <v>5.2900000000000003E-2</v>
      </c>
    </row>
    <row r="1189" spans="1:6">
      <c r="A1189" t="s">
        <v>804</v>
      </c>
      <c r="B1189" t="s">
        <v>805</v>
      </c>
      <c r="C1189" t="s">
        <v>982</v>
      </c>
      <c r="D1189" t="s">
        <v>52</v>
      </c>
      <c r="E1189" t="s">
        <v>983</v>
      </c>
      <c r="F1189">
        <v>28970084512.955299</v>
      </c>
    </row>
    <row r="1190" spans="1:6">
      <c r="A1190" t="s">
        <v>804</v>
      </c>
      <c r="B1190" t="s">
        <v>805</v>
      </c>
      <c r="C1190" t="s">
        <v>982</v>
      </c>
      <c r="D1190" t="s">
        <v>52</v>
      </c>
      <c r="E1190" t="s">
        <v>984</v>
      </c>
      <c r="F1190">
        <v>81365899759.340698</v>
      </c>
    </row>
    <row r="1191" spans="1:6">
      <c r="A1191" t="s">
        <v>804</v>
      </c>
      <c r="B1191" t="s">
        <v>805</v>
      </c>
      <c r="C1191" t="s">
        <v>982</v>
      </c>
      <c r="D1191" t="s">
        <v>52</v>
      </c>
      <c r="E1191" t="s">
        <v>985</v>
      </c>
      <c r="F1191">
        <v>8.2900000000000001E-2</v>
      </c>
    </row>
    <row r="1192" spans="1:6">
      <c r="A1192" t="s">
        <v>806</v>
      </c>
      <c r="B1192" t="s">
        <v>807</v>
      </c>
      <c r="C1192" t="s">
        <v>982</v>
      </c>
      <c r="D1192" t="s">
        <v>40</v>
      </c>
      <c r="E1192" t="s">
        <v>983</v>
      </c>
      <c r="F1192">
        <v>11817768503.9608</v>
      </c>
    </row>
    <row r="1193" spans="1:6">
      <c r="A1193" t="s">
        <v>806</v>
      </c>
      <c r="B1193" t="s">
        <v>807</v>
      </c>
      <c r="C1193" t="s">
        <v>982</v>
      </c>
      <c r="D1193" t="s">
        <v>40</v>
      </c>
      <c r="E1193" t="s">
        <v>984</v>
      </c>
      <c r="F1193">
        <v>9242784014.3567009</v>
      </c>
    </row>
    <row r="1194" spans="1:6">
      <c r="A1194" t="s">
        <v>806</v>
      </c>
      <c r="B1194" t="s">
        <v>807</v>
      </c>
      <c r="C1194" t="s">
        <v>982</v>
      </c>
      <c r="D1194" t="s">
        <v>40</v>
      </c>
      <c r="E1194" t="s">
        <v>985</v>
      </c>
      <c r="F1194">
        <v>5.1799999999999999E-2</v>
      </c>
    </row>
    <row r="1195" spans="1:6">
      <c r="A1195" t="s">
        <v>808</v>
      </c>
      <c r="B1195" t="s">
        <v>809</v>
      </c>
      <c r="C1195" t="s">
        <v>982</v>
      </c>
      <c r="D1195" t="s">
        <v>13</v>
      </c>
      <c r="E1195" t="s">
        <v>983</v>
      </c>
      <c r="F1195">
        <v>4517639590.8205996</v>
      </c>
    </row>
    <row r="1196" spans="1:6">
      <c r="A1196" t="s">
        <v>808</v>
      </c>
      <c r="B1196" t="s">
        <v>809</v>
      </c>
      <c r="C1196" t="s">
        <v>982</v>
      </c>
      <c r="D1196" t="s">
        <v>13</v>
      </c>
      <c r="E1196" t="s">
        <v>984</v>
      </c>
      <c r="F1196">
        <v>11691025477.111099</v>
      </c>
    </row>
    <row r="1197" spans="1:6">
      <c r="A1197" t="s">
        <v>808</v>
      </c>
      <c r="B1197" t="s">
        <v>809</v>
      </c>
      <c r="C1197" t="s">
        <v>982</v>
      </c>
      <c r="D1197" t="s">
        <v>13</v>
      </c>
      <c r="E1197" t="s">
        <v>985</v>
      </c>
      <c r="F1197">
        <v>8.1100000000000005E-2</v>
      </c>
    </row>
    <row r="1198" spans="1:6">
      <c r="A1198" t="s">
        <v>810</v>
      </c>
      <c r="B1198" t="s">
        <v>811</v>
      </c>
      <c r="C1198" t="s">
        <v>982</v>
      </c>
      <c r="D1198" t="s">
        <v>43</v>
      </c>
      <c r="E1198" t="s">
        <v>983</v>
      </c>
      <c r="F1198">
        <v>38340290838.901497</v>
      </c>
    </row>
    <row r="1199" spans="1:6">
      <c r="A1199" t="s">
        <v>810</v>
      </c>
      <c r="B1199" t="s">
        <v>811</v>
      </c>
      <c r="C1199" t="s">
        <v>982</v>
      </c>
      <c r="D1199" t="s">
        <v>43</v>
      </c>
      <c r="E1199" t="s">
        <v>984</v>
      </c>
      <c r="F1199">
        <v>42072122767.5326</v>
      </c>
    </row>
    <row r="1200" spans="1:6">
      <c r="A1200" t="s">
        <v>810</v>
      </c>
      <c r="B1200" t="s">
        <v>811</v>
      </c>
      <c r="C1200" t="s">
        <v>982</v>
      </c>
      <c r="D1200" t="s">
        <v>43</v>
      </c>
      <c r="E1200" t="s">
        <v>985</v>
      </c>
      <c r="F1200">
        <v>3.73E-2</v>
      </c>
    </row>
    <row r="1201" spans="1:6">
      <c r="A1201" t="s">
        <v>812</v>
      </c>
      <c r="B1201" t="s">
        <v>813</v>
      </c>
      <c r="C1201" t="s">
        <v>982</v>
      </c>
      <c r="D1201" t="s">
        <v>52</v>
      </c>
      <c r="E1201" t="s">
        <v>983</v>
      </c>
      <c r="F1201">
        <v>30413129154.465302</v>
      </c>
    </row>
    <row r="1202" spans="1:6">
      <c r="A1202" t="s">
        <v>812</v>
      </c>
      <c r="B1202" t="s">
        <v>813</v>
      </c>
      <c r="C1202" t="s">
        <v>982</v>
      </c>
      <c r="D1202" t="s">
        <v>52</v>
      </c>
      <c r="E1202" t="s">
        <v>984</v>
      </c>
      <c r="F1202">
        <v>18564042070.942501</v>
      </c>
    </row>
    <row r="1203" spans="1:6">
      <c r="A1203" t="s">
        <v>812</v>
      </c>
      <c r="B1203" t="s">
        <v>813</v>
      </c>
      <c r="C1203" t="s">
        <v>982</v>
      </c>
      <c r="D1203" t="s">
        <v>52</v>
      </c>
      <c r="E1203" t="s">
        <v>985</v>
      </c>
      <c r="F1203">
        <v>5.7500000000000002E-2</v>
      </c>
    </row>
    <row r="1204" spans="1:6">
      <c r="A1204" t="s">
        <v>814</v>
      </c>
      <c r="B1204" t="s">
        <v>815</v>
      </c>
      <c r="C1204" t="s">
        <v>982</v>
      </c>
      <c r="D1204" t="s">
        <v>18</v>
      </c>
      <c r="E1204" t="s">
        <v>983</v>
      </c>
      <c r="F1204">
        <v>9204057134.5202007</v>
      </c>
    </row>
    <row r="1205" spans="1:6">
      <c r="A1205" t="s">
        <v>814</v>
      </c>
      <c r="B1205" t="s">
        <v>815</v>
      </c>
      <c r="C1205" t="s">
        <v>982</v>
      </c>
      <c r="D1205" t="s">
        <v>18</v>
      </c>
      <c r="E1205" t="s">
        <v>984</v>
      </c>
      <c r="F1205">
        <v>18125312046.281399</v>
      </c>
    </row>
    <row r="1206" spans="1:6">
      <c r="A1206" t="s">
        <v>814</v>
      </c>
      <c r="B1206" t="s">
        <v>815</v>
      </c>
      <c r="C1206" t="s">
        <v>982</v>
      </c>
      <c r="D1206" t="s">
        <v>18</v>
      </c>
      <c r="E1206" t="s">
        <v>985</v>
      </c>
      <c r="F1206">
        <v>0.12429999999999999</v>
      </c>
    </row>
    <row r="1207" spans="1:6">
      <c r="A1207" t="s">
        <v>816</v>
      </c>
      <c r="B1207" t="s">
        <v>817</v>
      </c>
      <c r="C1207" t="s">
        <v>982</v>
      </c>
      <c r="D1207" t="s">
        <v>52</v>
      </c>
      <c r="E1207" t="s">
        <v>983</v>
      </c>
      <c r="F1207">
        <v>22994226301.348999</v>
      </c>
    </row>
    <row r="1208" spans="1:6">
      <c r="A1208" t="s">
        <v>816</v>
      </c>
      <c r="B1208" t="s">
        <v>817</v>
      </c>
      <c r="C1208" t="s">
        <v>982</v>
      </c>
      <c r="D1208" t="s">
        <v>52</v>
      </c>
      <c r="E1208" t="s">
        <v>984</v>
      </c>
      <c r="F1208">
        <v>22784125656.8321</v>
      </c>
    </row>
    <row r="1209" spans="1:6">
      <c r="A1209" t="s">
        <v>816</v>
      </c>
      <c r="B1209" t="s">
        <v>817</v>
      </c>
      <c r="C1209" t="s">
        <v>982</v>
      </c>
      <c r="D1209" t="s">
        <v>52</v>
      </c>
      <c r="E1209" t="s">
        <v>985</v>
      </c>
      <c r="F1209">
        <v>8.3000000000000004E-2</v>
      </c>
    </row>
    <row r="1210" spans="1:6">
      <c r="A1210" t="s">
        <v>818</v>
      </c>
      <c r="B1210" t="s">
        <v>819</v>
      </c>
      <c r="C1210" t="s">
        <v>982</v>
      </c>
      <c r="D1210" t="s">
        <v>7</v>
      </c>
      <c r="E1210" t="s">
        <v>983</v>
      </c>
      <c r="F1210">
        <v>7835133423.7904997</v>
      </c>
    </row>
    <row r="1211" spans="1:6">
      <c r="A1211" t="s">
        <v>818</v>
      </c>
      <c r="B1211" t="s">
        <v>819</v>
      </c>
      <c r="C1211" t="s">
        <v>982</v>
      </c>
      <c r="D1211" t="s">
        <v>7</v>
      </c>
      <c r="E1211" t="s">
        <v>984</v>
      </c>
      <c r="F1211">
        <v>12715545952.9172</v>
      </c>
    </row>
    <row r="1212" spans="1:6">
      <c r="A1212" t="s">
        <v>818</v>
      </c>
      <c r="B1212" t="s">
        <v>819</v>
      </c>
      <c r="C1212" t="s">
        <v>982</v>
      </c>
      <c r="D1212" t="s">
        <v>7</v>
      </c>
      <c r="E1212" t="s">
        <v>985</v>
      </c>
      <c r="F1212">
        <v>0.11310000000000001</v>
      </c>
    </row>
    <row r="1213" spans="1:6">
      <c r="A1213" t="s">
        <v>820</v>
      </c>
      <c r="B1213" t="s">
        <v>821</v>
      </c>
      <c r="C1213" t="s">
        <v>982</v>
      </c>
      <c r="D1213" t="s">
        <v>31</v>
      </c>
      <c r="E1213" t="s">
        <v>983</v>
      </c>
      <c r="F1213">
        <v>16807842563.8381</v>
      </c>
    </row>
    <row r="1214" spans="1:6">
      <c r="A1214" t="s">
        <v>820</v>
      </c>
      <c r="B1214" t="s">
        <v>821</v>
      </c>
      <c r="C1214" t="s">
        <v>982</v>
      </c>
      <c r="D1214" t="s">
        <v>31</v>
      </c>
      <c r="E1214" t="s">
        <v>984</v>
      </c>
      <c r="F1214">
        <v>39306103501.526299</v>
      </c>
    </row>
    <row r="1215" spans="1:6">
      <c r="A1215" t="s">
        <v>820</v>
      </c>
      <c r="B1215" t="s">
        <v>821</v>
      </c>
      <c r="C1215" t="s">
        <v>982</v>
      </c>
      <c r="D1215" t="s">
        <v>31</v>
      </c>
      <c r="E1215" t="s">
        <v>985</v>
      </c>
      <c r="F1215">
        <v>7.4099999999999999E-2</v>
      </c>
    </row>
    <row r="1216" spans="1:6">
      <c r="A1216" t="s">
        <v>822</v>
      </c>
      <c r="B1216" t="s">
        <v>823</v>
      </c>
      <c r="C1216" t="s">
        <v>982</v>
      </c>
      <c r="D1216" t="s">
        <v>40</v>
      </c>
      <c r="E1216" t="s">
        <v>983</v>
      </c>
      <c r="F1216">
        <v>15114737967.5152</v>
      </c>
    </row>
    <row r="1217" spans="1:6">
      <c r="A1217" t="s">
        <v>822</v>
      </c>
      <c r="B1217" t="s">
        <v>823</v>
      </c>
      <c r="C1217" t="s">
        <v>982</v>
      </c>
      <c r="D1217" t="s">
        <v>40</v>
      </c>
      <c r="E1217" t="s">
        <v>984</v>
      </c>
      <c r="F1217">
        <v>20930939360.383099</v>
      </c>
    </row>
    <row r="1218" spans="1:6">
      <c r="A1218" t="s">
        <v>822</v>
      </c>
      <c r="B1218" t="s">
        <v>823</v>
      </c>
      <c r="C1218" t="s">
        <v>982</v>
      </c>
      <c r="D1218" t="s">
        <v>40</v>
      </c>
      <c r="E1218" t="s">
        <v>985</v>
      </c>
      <c r="F1218">
        <v>7.2900000000000006E-2</v>
      </c>
    </row>
    <row r="1219" spans="1:6">
      <c r="A1219" t="s">
        <v>824</v>
      </c>
      <c r="B1219" t="s">
        <v>825</v>
      </c>
      <c r="C1219" t="s">
        <v>982</v>
      </c>
      <c r="D1219" t="s">
        <v>7</v>
      </c>
      <c r="E1219" t="s">
        <v>983</v>
      </c>
      <c r="F1219">
        <v>2836108010.1829</v>
      </c>
    </row>
    <row r="1220" spans="1:6">
      <c r="A1220" t="s">
        <v>824</v>
      </c>
      <c r="B1220" t="s">
        <v>825</v>
      </c>
      <c r="C1220" t="s">
        <v>982</v>
      </c>
      <c r="D1220" t="s">
        <v>7</v>
      </c>
      <c r="E1220" t="s">
        <v>984</v>
      </c>
      <c r="F1220">
        <v>11893354161.1229</v>
      </c>
    </row>
    <row r="1221" spans="1:6">
      <c r="A1221" t="s">
        <v>824</v>
      </c>
      <c r="B1221" t="s">
        <v>825</v>
      </c>
      <c r="C1221" t="s">
        <v>982</v>
      </c>
      <c r="D1221" t="s">
        <v>7</v>
      </c>
      <c r="E1221" t="s">
        <v>985</v>
      </c>
      <c r="F1221">
        <v>0.27889999999999998</v>
      </c>
    </row>
    <row r="1222" spans="1:6">
      <c r="A1222" t="s">
        <v>826</v>
      </c>
      <c r="B1222" t="s">
        <v>827</v>
      </c>
      <c r="C1222" t="s">
        <v>982</v>
      </c>
      <c r="D1222" t="s">
        <v>92</v>
      </c>
      <c r="E1222" t="s">
        <v>983</v>
      </c>
      <c r="F1222">
        <v>11085022554.2236</v>
      </c>
    </row>
    <row r="1223" spans="1:6">
      <c r="A1223" t="s">
        <v>826</v>
      </c>
      <c r="B1223" t="s">
        <v>827</v>
      </c>
      <c r="C1223" t="s">
        <v>982</v>
      </c>
      <c r="D1223" t="s">
        <v>92</v>
      </c>
      <c r="E1223" t="s">
        <v>984</v>
      </c>
      <c r="F1223">
        <v>8772677169.1341</v>
      </c>
    </row>
    <row r="1224" spans="1:6">
      <c r="A1224" t="s">
        <v>826</v>
      </c>
      <c r="B1224" t="s">
        <v>827</v>
      </c>
      <c r="C1224" t="s">
        <v>982</v>
      </c>
      <c r="D1224" t="s">
        <v>92</v>
      </c>
      <c r="E1224" t="s">
        <v>985</v>
      </c>
      <c r="F1224">
        <v>-0.1066</v>
      </c>
    </row>
    <row r="1225" spans="1:6">
      <c r="A1225" t="s">
        <v>828</v>
      </c>
      <c r="B1225" t="s">
        <v>829</v>
      </c>
      <c r="C1225" t="s">
        <v>982</v>
      </c>
      <c r="D1225" t="s">
        <v>18</v>
      </c>
      <c r="E1225" t="s">
        <v>983</v>
      </c>
      <c r="F1225">
        <v>10788030357.5602</v>
      </c>
    </row>
    <row r="1226" spans="1:6">
      <c r="A1226" t="s">
        <v>828</v>
      </c>
      <c r="B1226" t="s">
        <v>829</v>
      </c>
      <c r="C1226" t="s">
        <v>982</v>
      </c>
      <c r="D1226" t="s">
        <v>18</v>
      </c>
      <c r="E1226" t="s">
        <v>984</v>
      </c>
      <c r="F1226">
        <v>38401382588.637199</v>
      </c>
    </row>
    <row r="1227" spans="1:6">
      <c r="A1227" t="s">
        <v>828</v>
      </c>
      <c r="B1227" t="s">
        <v>829</v>
      </c>
      <c r="C1227" t="s">
        <v>982</v>
      </c>
      <c r="D1227" t="s">
        <v>18</v>
      </c>
      <c r="E1227" t="s">
        <v>985</v>
      </c>
      <c r="F1227">
        <v>0.17299999999999999</v>
      </c>
    </row>
    <row r="1228" spans="1:6">
      <c r="A1228" t="s">
        <v>830</v>
      </c>
      <c r="B1228" t="s">
        <v>831</v>
      </c>
      <c r="C1228" t="s">
        <v>982</v>
      </c>
      <c r="D1228" t="s">
        <v>7</v>
      </c>
      <c r="E1228" t="s">
        <v>983</v>
      </c>
      <c r="F1228">
        <v>13664761570.4762</v>
      </c>
    </row>
    <row r="1229" spans="1:6">
      <c r="A1229" t="s">
        <v>830</v>
      </c>
      <c r="B1229" t="s">
        <v>831</v>
      </c>
      <c r="C1229" t="s">
        <v>982</v>
      </c>
      <c r="D1229" t="s">
        <v>7</v>
      </c>
      <c r="E1229" t="s">
        <v>984</v>
      </c>
      <c r="F1229">
        <v>12039046729.865</v>
      </c>
    </row>
    <row r="1230" spans="1:6">
      <c r="A1230" t="s">
        <v>830</v>
      </c>
      <c r="B1230" t="s">
        <v>831</v>
      </c>
      <c r="C1230" t="s">
        <v>982</v>
      </c>
      <c r="D1230" t="s">
        <v>7</v>
      </c>
      <c r="E1230" t="s">
        <v>985</v>
      </c>
      <c r="F1230">
        <v>7.6799999999999993E-2</v>
      </c>
    </row>
    <row r="1231" spans="1:6">
      <c r="A1231" t="s">
        <v>832</v>
      </c>
      <c r="B1231" t="s">
        <v>833</v>
      </c>
      <c r="C1231" t="s">
        <v>982</v>
      </c>
      <c r="D1231" t="s">
        <v>31</v>
      </c>
      <c r="E1231" t="s">
        <v>983</v>
      </c>
      <c r="F1231">
        <v>11712646105.156799</v>
      </c>
    </row>
    <row r="1232" spans="1:6">
      <c r="A1232" t="s">
        <v>832</v>
      </c>
      <c r="B1232" t="s">
        <v>833</v>
      </c>
      <c r="C1232" t="s">
        <v>982</v>
      </c>
      <c r="D1232" t="s">
        <v>31</v>
      </c>
      <c r="E1232" t="s">
        <v>984</v>
      </c>
      <c r="F1232">
        <v>29907583514.995098</v>
      </c>
    </row>
    <row r="1233" spans="1:6">
      <c r="A1233" t="s">
        <v>832</v>
      </c>
      <c r="B1233" t="s">
        <v>833</v>
      </c>
      <c r="C1233" t="s">
        <v>982</v>
      </c>
      <c r="D1233" t="s">
        <v>31</v>
      </c>
      <c r="E1233" t="s">
        <v>985</v>
      </c>
      <c r="F1233">
        <v>0.1076</v>
      </c>
    </row>
    <row r="1234" spans="1:6">
      <c r="A1234" t="s">
        <v>834</v>
      </c>
      <c r="B1234" t="s">
        <v>835</v>
      </c>
      <c r="C1234" t="s">
        <v>982</v>
      </c>
      <c r="D1234" t="s">
        <v>81</v>
      </c>
      <c r="E1234" t="s">
        <v>983</v>
      </c>
      <c r="F1234">
        <v>448580706491.83899</v>
      </c>
    </row>
    <row r="1235" spans="1:6">
      <c r="A1235" t="s">
        <v>834</v>
      </c>
      <c r="B1235" t="s">
        <v>835</v>
      </c>
      <c r="C1235" t="s">
        <v>982</v>
      </c>
      <c r="D1235" t="s">
        <v>81</v>
      </c>
      <c r="E1235" t="s">
        <v>984</v>
      </c>
      <c r="F1235">
        <v>479467302598.50702</v>
      </c>
    </row>
    <row r="1236" spans="1:6">
      <c r="A1236" t="s">
        <v>834</v>
      </c>
      <c r="B1236" t="s">
        <v>835</v>
      </c>
      <c r="C1236" t="s">
        <v>982</v>
      </c>
      <c r="D1236" t="s">
        <v>81</v>
      </c>
      <c r="E1236" t="s">
        <v>985</v>
      </c>
      <c r="F1236">
        <v>1.9900000000000001E-2</v>
      </c>
    </row>
    <row r="1237" spans="1:6">
      <c r="A1237" t="s">
        <v>836</v>
      </c>
      <c r="B1237" t="s">
        <v>837</v>
      </c>
      <c r="C1237" t="s">
        <v>982</v>
      </c>
      <c r="D1237" t="s">
        <v>31</v>
      </c>
      <c r="E1237" t="s">
        <v>983</v>
      </c>
      <c r="F1237">
        <v>13626634569.705</v>
      </c>
    </row>
    <row r="1238" spans="1:6">
      <c r="A1238" t="s">
        <v>836</v>
      </c>
      <c r="B1238" t="s">
        <v>837</v>
      </c>
      <c r="C1238" t="s">
        <v>982</v>
      </c>
      <c r="D1238" t="s">
        <v>31</v>
      </c>
      <c r="E1238" t="s">
        <v>984</v>
      </c>
      <c r="F1238">
        <v>20789234101.6838</v>
      </c>
    </row>
    <row r="1239" spans="1:6">
      <c r="A1239" t="s">
        <v>836</v>
      </c>
      <c r="B1239" t="s">
        <v>837</v>
      </c>
      <c r="C1239" t="s">
        <v>982</v>
      </c>
      <c r="D1239" t="s">
        <v>31</v>
      </c>
      <c r="E1239" t="s">
        <v>985</v>
      </c>
      <c r="F1239">
        <v>5.9799999999999999E-2</v>
      </c>
    </row>
    <row r="1240" spans="1:6">
      <c r="A1240" t="s">
        <v>838</v>
      </c>
      <c r="B1240" t="s">
        <v>839</v>
      </c>
      <c r="C1240" t="s">
        <v>982</v>
      </c>
      <c r="D1240" t="s">
        <v>7</v>
      </c>
      <c r="E1240" t="s">
        <v>983</v>
      </c>
      <c r="F1240">
        <v>1385355313.6975</v>
      </c>
    </row>
    <row r="1241" spans="1:6">
      <c r="A1241" t="s">
        <v>838</v>
      </c>
      <c r="B1241" t="s">
        <v>839</v>
      </c>
      <c r="C1241" t="s">
        <v>982</v>
      </c>
      <c r="D1241" t="s">
        <v>7</v>
      </c>
      <c r="E1241" t="s">
        <v>984</v>
      </c>
      <c r="F1241">
        <v>3263875472.4277</v>
      </c>
    </row>
    <row r="1242" spans="1:6">
      <c r="A1242" t="s">
        <v>838</v>
      </c>
      <c r="B1242" t="s">
        <v>839</v>
      </c>
      <c r="C1242" t="s">
        <v>982</v>
      </c>
      <c r="D1242" t="s">
        <v>7</v>
      </c>
      <c r="E1242" t="s">
        <v>985</v>
      </c>
      <c r="F1242">
        <v>0.20119999999999999</v>
      </c>
    </row>
    <row r="1243" spans="1:6">
      <c r="A1243" t="s">
        <v>840</v>
      </c>
      <c r="B1243" t="s">
        <v>841</v>
      </c>
      <c r="C1243" t="s">
        <v>982</v>
      </c>
      <c r="D1243" t="s">
        <v>43</v>
      </c>
      <c r="E1243" t="s">
        <v>983</v>
      </c>
      <c r="F1243">
        <v>9566546561.6359997</v>
      </c>
    </row>
    <row r="1244" spans="1:6">
      <c r="A1244" t="s">
        <v>840</v>
      </c>
      <c r="B1244" t="s">
        <v>841</v>
      </c>
      <c r="C1244" t="s">
        <v>982</v>
      </c>
      <c r="D1244" t="s">
        <v>43</v>
      </c>
      <c r="E1244" t="s">
        <v>984</v>
      </c>
      <c r="F1244">
        <v>10987593824.248199</v>
      </c>
    </row>
    <row r="1245" spans="1:6">
      <c r="A1245" t="s">
        <v>840</v>
      </c>
      <c r="B1245" t="s">
        <v>841</v>
      </c>
      <c r="C1245" t="s">
        <v>982</v>
      </c>
      <c r="D1245" t="s">
        <v>43</v>
      </c>
      <c r="E1245" t="s">
        <v>985</v>
      </c>
      <c r="F1245">
        <v>3.61E-2</v>
      </c>
    </row>
    <row r="1246" spans="1:6">
      <c r="A1246" t="s">
        <v>842</v>
      </c>
      <c r="B1246" t="s">
        <v>843</v>
      </c>
      <c r="C1246" t="s">
        <v>982</v>
      </c>
      <c r="D1246" t="s">
        <v>7</v>
      </c>
      <c r="E1246" t="s">
        <v>983</v>
      </c>
      <c r="F1246">
        <v>17494408228.847401</v>
      </c>
    </row>
    <row r="1247" spans="1:6">
      <c r="A1247" t="s">
        <v>842</v>
      </c>
      <c r="B1247" t="s">
        <v>843</v>
      </c>
      <c r="C1247" t="s">
        <v>982</v>
      </c>
      <c r="D1247" t="s">
        <v>7</v>
      </c>
      <c r="E1247" t="s">
        <v>984</v>
      </c>
      <c r="F1247">
        <v>23885059579.5093</v>
      </c>
    </row>
    <row r="1248" spans="1:6">
      <c r="A1248" t="s">
        <v>842</v>
      </c>
      <c r="B1248" t="s">
        <v>843</v>
      </c>
      <c r="C1248" t="s">
        <v>982</v>
      </c>
      <c r="D1248" t="s">
        <v>7</v>
      </c>
      <c r="E1248" t="s">
        <v>985</v>
      </c>
      <c r="F1248">
        <v>8.8700000000000001E-2</v>
      </c>
    </row>
    <row r="1249" spans="1:6">
      <c r="A1249" t="s">
        <v>844</v>
      </c>
      <c r="B1249" t="s">
        <v>845</v>
      </c>
      <c r="C1249" t="s">
        <v>982</v>
      </c>
      <c r="D1249" t="s">
        <v>40</v>
      </c>
      <c r="E1249" t="s">
        <v>983</v>
      </c>
      <c r="F1249">
        <v>17237561632.627998</v>
      </c>
    </row>
    <row r="1250" spans="1:6">
      <c r="A1250" t="s">
        <v>844</v>
      </c>
      <c r="B1250" t="s">
        <v>845</v>
      </c>
      <c r="C1250" t="s">
        <v>982</v>
      </c>
      <c r="D1250" t="s">
        <v>40</v>
      </c>
      <c r="E1250" t="s">
        <v>984</v>
      </c>
      <c r="F1250">
        <v>11676432999.0942</v>
      </c>
    </row>
    <row r="1251" spans="1:6">
      <c r="A1251" t="s">
        <v>844</v>
      </c>
      <c r="B1251" t="s">
        <v>845</v>
      </c>
      <c r="C1251" t="s">
        <v>982</v>
      </c>
      <c r="D1251" t="s">
        <v>40</v>
      </c>
      <c r="E1251" t="s">
        <v>985</v>
      </c>
      <c r="F1251">
        <v>4.9599999999999998E-2</v>
      </c>
    </row>
    <row r="1252" spans="1:6">
      <c r="A1252" t="s">
        <v>846</v>
      </c>
      <c r="B1252" t="s">
        <v>847</v>
      </c>
      <c r="C1252" t="s">
        <v>982</v>
      </c>
      <c r="D1252" t="s">
        <v>40</v>
      </c>
      <c r="E1252" t="s">
        <v>983</v>
      </c>
      <c r="F1252">
        <v>37046298542.545998</v>
      </c>
    </row>
    <row r="1253" spans="1:6">
      <c r="A1253" t="s">
        <v>846</v>
      </c>
      <c r="B1253" t="s">
        <v>847</v>
      </c>
      <c r="C1253" t="s">
        <v>982</v>
      </c>
      <c r="D1253" t="s">
        <v>40</v>
      </c>
      <c r="E1253" t="s">
        <v>984</v>
      </c>
      <c r="F1253">
        <v>60864716648.2248</v>
      </c>
    </row>
    <row r="1254" spans="1:6">
      <c r="A1254" t="s">
        <v>846</v>
      </c>
      <c r="B1254" t="s">
        <v>847</v>
      </c>
      <c r="C1254" t="s">
        <v>982</v>
      </c>
      <c r="D1254" t="s">
        <v>40</v>
      </c>
      <c r="E1254" t="s">
        <v>985</v>
      </c>
      <c r="F1254">
        <v>0.10580000000000001</v>
      </c>
    </row>
    <row r="1255" spans="1:6">
      <c r="A1255" t="s">
        <v>848</v>
      </c>
      <c r="B1255" t="s">
        <v>849</v>
      </c>
      <c r="C1255" t="s">
        <v>982</v>
      </c>
      <c r="D1255" t="s">
        <v>18</v>
      </c>
      <c r="E1255" t="s">
        <v>983</v>
      </c>
      <c r="F1255">
        <v>21886247898.778301</v>
      </c>
    </row>
    <row r="1256" spans="1:6">
      <c r="A1256" t="s">
        <v>848</v>
      </c>
      <c r="B1256" t="s">
        <v>849</v>
      </c>
      <c r="C1256" t="s">
        <v>982</v>
      </c>
      <c r="D1256" t="s">
        <v>18</v>
      </c>
      <c r="E1256" t="s">
        <v>984</v>
      </c>
      <c r="F1256">
        <v>19020088315.971802</v>
      </c>
    </row>
    <row r="1257" spans="1:6">
      <c r="A1257" t="s">
        <v>848</v>
      </c>
      <c r="B1257" t="s">
        <v>849</v>
      </c>
      <c r="C1257" t="s">
        <v>982</v>
      </c>
      <c r="D1257" t="s">
        <v>18</v>
      </c>
      <c r="E1257" t="s">
        <v>985</v>
      </c>
      <c r="F1257">
        <v>3.9399999999999998E-2</v>
      </c>
    </row>
    <row r="1258" spans="1:6">
      <c r="A1258" t="s">
        <v>850</v>
      </c>
      <c r="B1258" t="s">
        <v>851</v>
      </c>
      <c r="C1258" t="s">
        <v>982</v>
      </c>
      <c r="D1258" t="s">
        <v>40</v>
      </c>
      <c r="E1258" t="s">
        <v>983</v>
      </c>
      <c r="F1258">
        <v>5727411881.9362001</v>
      </c>
    </row>
    <row r="1259" spans="1:6">
      <c r="A1259" t="s">
        <v>850</v>
      </c>
      <c r="B1259" t="s">
        <v>851</v>
      </c>
      <c r="C1259" t="s">
        <v>982</v>
      </c>
      <c r="D1259" t="s">
        <v>40</v>
      </c>
      <c r="E1259" t="s">
        <v>984</v>
      </c>
      <c r="F1259">
        <v>10385325283.132601</v>
      </c>
    </row>
    <row r="1260" spans="1:6">
      <c r="A1260" t="s">
        <v>850</v>
      </c>
      <c r="B1260" t="s">
        <v>851</v>
      </c>
      <c r="C1260" t="s">
        <v>982</v>
      </c>
      <c r="D1260" t="s">
        <v>40</v>
      </c>
      <c r="E1260" t="s">
        <v>985</v>
      </c>
      <c r="F1260">
        <v>0.10150000000000001</v>
      </c>
    </row>
    <row r="1261" spans="1:6">
      <c r="A1261" t="s">
        <v>852</v>
      </c>
      <c r="B1261" t="s">
        <v>853</v>
      </c>
      <c r="C1261" t="s">
        <v>982</v>
      </c>
      <c r="D1261" t="s">
        <v>40</v>
      </c>
      <c r="E1261" t="s">
        <v>983</v>
      </c>
      <c r="F1261">
        <v>13690285852.715401</v>
      </c>
    </row>
    <row r="1262" spans="1:6">
      <c r="A1262" t="s">
        <v>852</v>
      </c>
      <c r="B1262" t="s">
        <v>853</v>
      </c>
      <c r="C1262" t="s">
        <v>982</v>
      </c>
      <c r="D1262" t="s">
        <v>40</v>
      </c>
      <c r="E1262" t="s">
        <v>984</v>
      </c>
      <c r="F1262">
        <v>57069555776.515099</v>
      </c>
    </row>
    <row r="1263" spans="1:6">
      <c r="A1263" t="s">
        <v>852</v>
      </c>
      <c r="B1263" t="s">
        <v>853</v>
      </c>
      <c r="C1263" t="s">
        <v>982</v>
      </c>
      <c r="D1263" t="s">
        <v>40</v>
      </c>
      <c r="E1263" t="s">
        <v>985</v>
      </c>
      <c r="F1263">
        <v>0.1845</v>
      </c>
    </row>
    <row r="1264" spans="1:6">
      <c r="A1264" t="s">
        <v>854</v>
      </c>
      <c r="B1264" t="s">
        <v>855</v>
      </c>
      <c r="C1264" t="s">
        <v>982</v>
      </c>
      <c r="D1264" t="s">
        <v>52</v>
      </c>
      <c r="E1264" t="s">
        <v>983</v>
      </c>
      <c r="F1264">
        <v>3908483630.7753</v>
      </c>
    </row>
    <row r="1265" spans="1:6">
      <c r="A1265" t="s">
        <v>854</v>
      </c>
      <c r="B1265" t="s">
        <v>855</v>
      </c>
      <c r="C1265" t="s">
        <v>982</v>
      </c>
      <c r="D1265" t="s">
        <v>52</v>
      </c>
      <c r="E1265" t="s">
        <v>984</v>
      </c>
      <c r="F1265">
        <v>6881782041.8325005</v>
      </c>
    </row>
    <row r="1266" spans="1:6">
      <c r="A1266" t="s">
        <v>854</v>
      </c>
      <c r="B1266" t="s">
        <v>855</v>
      </c>
      <c r="C1266" t="s">
        <v>982</v>
      </c>
      <c r="D1266" t="s">
        <v>52</v>
      </c>
      <c r="E1266" t="s">
        <v>985</v>
      </c>
      <c r="F1266">
        <v>0.14199999999999999</v>
      </c>
    </row>
    <row r="1267" spans="1:6">
      <c r="A1267" t="s">
        <v>856</v>
      </c>
      <c r="B1267" t="s">
        <v>857</v>
      </c>
      <c r="C1267" t="s">
        <v>982</v>
      </c>
      <c r="D1267" t="s">
        <v>18</v>
      </c>
      <c r="E1267" t="s">
        <v>983</v>
      </c>
      <c r="F1267">
        <v>41652728041.902199</v>
      </c>
    </row>
    <row r="1268" spans="1:6">
      <c r="A1268" t="s">
        <v>856</v>
      </c>
      <c r="B1268" t="s">
        <v>857</v>
      </c>
      <c r="C1268" t="s">
        <v>982</v>
      </c>
      <c r="D1268" t="s">
        <v>18</v>
      </c>
      <c r="E1268" t="s">
        <v>984</v>
      </c>
      <c r="F1268">
        <v>68383553674.396698</v>
      </c>
    </row>
    <row r="1269" spans="1:6">
      <c r="A1269" t="s">
        <v>856</v>
      </c>
      <c r="B1269" t="s">
        <v>857</v>
      </c>
      <c r="C1269" t="s">
        <v>982</v>
      </c>
      <c r="D1269" t="s">
        <v>18</v>
      </c>
      <c r="E1269" t="s">
        <v>985</v>
      </c>
      <c r="F1269">
        <v>6.7799999999999999E-2</v>
      </c>
    </row>
    <row r="1270" spans="1:6">
      <c r="A1270" t="s">
        <v>858</v>
      </c>
      <c r="B1270" t="s">
        <v>859</v>
      </c>
      <c r="C1270" t="s">
        <v>982</v>
      </c>
      <c r="D1270" t="s">
        <v>7</v>
      </c>
      <c r="E1270" t="s">
        <v>983</v>
      </c>
      <c r="F1270">
        <v>1314455323.7869</v>
      </c>
    </row>
    <row r="1271" spans="1:6">
      <c r="A1271" t="s">
        <v>858</v>
      </c>
      <c r="B1271" t="s">
        <v>859</v>
      </c>
      <c r="C1271" t="s">
        <v>982</v>
      </c>
      <c r="D1271" t="s">
        <v>7</v>
      </c>
      <c r="E1271" t="s">
        <v>984</v>
      </c>
      <c r="F1271">
        <v>9075482952.8906994</v>
      </c>
    </row>
    <row r="1272" spans="1:6">
      <c r="A1272" t="s">
        <v>858</v>
      </c>
      <c r="B1272" t="s">
        <v>859</v>
      </c>
      <c r="C1272" t="s">
        <v>982</v>
      </c>
      <c r="D1272" t="s">
        <v>7</v>
      </c>
      <c r="E1272" t="s">
        <v>985</v>
      </c>
      <c r="F1272">
        <v>0.18840000000000001</v>
      </c>
    </row>
    <row r="1273" spans="1:6">
      <c r="A1273" t="s">
        <v>860</v>
      </c>
      <c r="B1273" t="s">
        <v>861</v>
      </c>
      <c r="C1273" t="s">
        <v>982</v>
      </c>
      <c r="D1273" t="s">
        <v>52</v>
      </c>
      <c r="E1273" t="s">
        <v>983</v>
      </c>
      <c r="F1273">
        <v>5048960241.5604</v>
      </c>
    </row>
    <row r="1274" spans="1:6">
      <c r="A1274" t="s">
        <v>860</v>
      </c>
      <c r="B1274" t="s">
        <v>861</v>
      </c>
      <c r="C1274" t="s">
        <v>982</v>
      </c>
      <c r="D1274" t="s">
        <v>52</v>
      </c>
      <c r="E1274" t="s">
        <v>984</v>
      </c>
      <c r="F1274">
        <v>17754788125.1054</v>
      </c>
    </row>
    <row r="1275" spans="1:6">
      <c r="A1275" t="s">
        <v>860</v>
      </c>
      <c r="B1275" t="s">
        <v>861</v>
      </c>
      <c r="C1275" t="s">
        <v>982</v>
      </c>
      <c r="D1275" t="s">
        <v>52</v>
      </c>
      <c r="E1275" t="s">
        <v>985</v>
      </c>
      <c r="F1275">
        <v>0.23380000000000001</v>
      </c>
    </row>
    <row r="1276" spans="1:6">
      <c r="A1276" t="s">
        <v>862</v>
      </c>
      <c r="B1276" t="s">
        <v>863</v>
      </c>
      <c r="C1276" t="s">
        <v>982</v>
      </c>
      <c r="D1276" t="s">
        <v>52</v>
      </c>
      <c r="E1276" t="s">
        <v>983</v>
      </c>
      <c r="F1276">
        <v>30122748051.4706</v>
      </c>
    </row>
    <row r="1277" spans="1:6">
      <c r="A1277" t="s">
        <v>862</v>
      </c>
      <c r="B1277" t="s">
        <v>863</v>
      </c>
      <c r="C1277" t="s">
        <v>982</v>
      </c>
      <c r="D1277" t="s">
        <v>52</v>
      </c>
      <c r="E1277" t="s">
        <v>984</v>
      </c>
      <c r="F1277">
        <v>33999855750.607899</v>
      </c>
    </row>
    <row r="1278" spans="1:6">
      <c r="A1278" t="s">
        <v>862</v>
      </c>
      <c r="B1278" t="s">
        <v>863</v>
      </c>
      <c r="C1278" t="s">
        <v>982</v>
      </c>
      <c r="D1278" t="s">
        <v>52</v>
      </c>
      <c r="E1278" t="s">
        <v>985</v>
      </c>
      <c r="F1278">
        <v>0.1236</v>
      </c>
    </row>
    <row r="1279" spans="1:6">
      <c r="A1279" t="s">
        <v>864</v>
      </c>
      <c r="B1279" t="s">
        <v>865</v>
      </c>
      <c r="C1279" t="s">
        <v>982</v>
      </c>
      <c r="D1279" t="s">
        <v>40</v>
      </c>
      <c r="E1279" t="s">
        <v>983</v>
      </c>
      <c r="F1279">
        <v>3439858473.3129001</v>
      </c>
    </row>
    <row r="1280" spans="1:6">
      <c r="A1280" t="s">
        <v>864</v>
      </c>
      <c r="B1280" t="s">
        <v>865</v>
      </c>
      <c r="C1280" t="s">
        <v>982</v>
      </c>
      <c r="D1280" t="s">
        <v>40</v>
      </c>
      <c r="E1280" t="s">
        <v>984</v>
      </c>
      <c r="F1280">
        <v>13628542106.658199</v>
      </c>
    </row>
    <row r="1281" spans="1:6">
      <c r="A1281" t="s">
        <v>864</v>
      </c>
      <c r="B1281" t="s">
        <v>865</v>
      </c>
      <c r="C1281" t="s">
        <v>982</v>
      </c>
      <c r="D1281" t="s">
        <v>40</v>
      </c>
      <c r="E1281" t="s">
        <v>985</v>
      </c>
      <c r="F1281">
        <v>0.13589999999999999</v>
      </c>
    </row>
    <row r="1282" spans="1:6">
      <c r="A1282" t="s">
        <v>866</v>
      </c>
      <c r="B1282" t="s">
        <v>867</v>
      </c>
      <c r="C1282" t="s">
        <v>982</v>
      </c>
      <c r="D1282" t="s">
        <v>31</v>
      </c>
      <c r="E1282" t="s">
        <v>983</v>
      </c>
      <c r="F1282">
        <v>22481691185.756599</v>
      </c>
    </row>
    <row r="1283" spans="1:6">
      <c r="A1283" t="s">
        <v>866</v>
      </c>
      <c r="B1283" t="s">
        <v>867</v>
      </c>
      <c r="C1283" t="s">
        <v>982</v>
      </c>
      <c r="D1283" t="s">
        <v>31</v>
      </c>
      <c r="E1283" t="s">
        <v>984</v>
      </c>
      <c r="F1283">
        <v>29601360861.194401</v>
      </c>
    </row>
    <row r="1284" spans="1:6">
      <c r="A1284" t="s">
        <v>866</v>
      </c>
      <c r="B1284" t="s">
        <v>867</v>
      </c>
      <c r="C1284" t="s">
        <v>982</v>
      </c>
      <c r="D1284" t="s">
        <v>31</v>
      </c>
      <c r="E1284" t="s">
        <v>985</v>
      </c>
      <c r="F1284">
        <v>6.9800000000000001E-2</v>
      </c>
    </row>
    <row r="1285" spans="1:6">
      <c r="A1285" t="s">
        <v>868</v>
      </c>
      <c r="B1285" t="s">
        <v>869</v>
      </c>
      <c r="C1285" t="s">
        <v>982</v>
      </c>
      <c r="D1285" t="s">
        <v>92</v>
      </c>
      <c r="E1285" t="s">
        <v>983</v>
      </c>
      <c r="F1285">
        <v>13945701072.742201</v>
      </c>
    </row>
    <row r="1286" spans="1:6">
      <c r="A1286" t="s">
        <v>868</v>
      </c>
      <c r="B1286" t="s">
        <v>869</v>
      </c>
      <c r="C1286" t="s">
        <v>982</v>
      </c>
      <c r="D1286" t="s">
        <v>92</v>
      </c>
      <c r="E1286" t="s">
        <v>984</v>
      </c>
      <c r="F1286">
        <v>18583990613.0709</v>
      </c>
    </row>
    <row r="1287" spans="1:6">
      <c r="A1287" t="s">
        <v>868</v>
      </c>
      <c r="B1287" t="s">
        <v>869</v>
      </c>
      <c r="C1287" t="s">
        <v>982</v>
      </c>
      <c r="D1287" t="s">
        <v>92</v>
      </c>
      <c r="E1287" t="s">
        <v>985</v>
      </c>
      <c r="F1287">
        <v>2.4299999999999999E-2</v>
      </c>
    </row>
    <row r="1288" spans="1:6">
      <c r="A1288" t="s">
        <v>870</v>
      </c>
      <c r="B1288" t="s">
        <v>871</v>
      </c>
      <c r="C1288" t="s">
        <v>982</v>
      </c>
      <c r="D1288" t="s">
        <v>7</v>
      </c>
      <c r="E1288" t="s">
        <v>983</v>
      </c>
      <c r="F1288">
        <v>3666279056.9633002</v>
      </c>
    </row>
    <row r="1289" spans="1:6">
      <c r="A1289" t="s">
        <v>870</v>
      </c>
      <c r="B1289" t="s">
        <v>871</v>
      </c>
      <c r="C1289" t="s">
        <v>982</v>
      </c>
      <c r="D1289" t="s">
        <v>7</v>
      </c>
      <c r="E1289" t="s">
        <v>984</v>
      </c>
      <c r="F1289">
        <v>8839268737.6387005</v>
      </c>
    </row>
    <row r="1290" spans="1:6">
      <c r="A1290" t="s">
        <v>870</v>
      </c>
      <c r="B1290" t="s">
        <v>871</v>
      </c>
      <c r="C1290" t="s">
        <v>982</v>
      </c>
      <c r="D1290" t="s">
        <v>7</v>
      </c>
      <c r="E1290" t="s">
        <v>985</v>
      </c>
      <c r="F1290">
        <v>0.106</v>
      </c>
    </row>
    <row r="1291" spans="1:6">
      <c r="A1291" t="s">
        <v>872</v>
      </c>
      <c r="B1291" t="s">
        <v>873</v>
      </c>
      <c r="C1291" t="s">
        <v>982</v>
      </c>
      <c r="D1291" t="s">
        <v>40</v>
      </c>
      <c r="E1291" t="s">
        <v>983</v>
      </c>
      <c r="F1291">
        <v>55019676938.137901</v>
      </c>
    </row>
    <row r="1292" spans="1:6">
      <c r="A1292" t="s">
        <v>872</v>
      </c>
      <c r="B1292" t="s">
        <v>873</v>
      </c>
      <c r="C1292" t="s">
        <v>982</v>
      </c>
      <c r="D1292" t="s">
        <v>40</v>
      </c>
      <c r="E1292" t="s">
        <v>984</v>
      </c>
      <c r="F1292">
        <v>88691288820.553406</v>
      </c>
    </row>
    <row r="1293" spans="1:6">
      <c r="A1293" t="s">
        <v>872</v>
      </c>
      <c r="B1293" t="s">
        <v>873</v>
      </c>
      <c r="C1293" t="s">
        <v>982</v>
      </c>
      <c r="D1293" t="s">
        <v>40</v>
      </c>
      <c r="E1293" t="s">
        <v>985</v>
      </c>
      <c r="F1293">
        <v>5.4699999999999999E-2</v>
      </c>
    </row>
    <row r="1294" spans="1:6">
      <c r="A1294" t="s">
        <v>874</v>
      </c>
      <c r="B1294" t="s">
        <v>875</v>
      </c>
      <c r="C1294" t="s">
        <v>982</v>
      </c>
      <c r="D1294" t="s">
        <v>40</v>
      </c>
      <c r="E1294" t="s">
        <v>983</v>
      </c>
      <c r="F1294">
        <v>178364938615.98599</v>
      </c>
    </row>
    <row r="1295" spans="1:6">
      <c r="A1295" t="s">
        <v>874</v>
      </c>
      <c r="B1295" t="s">
        <v>875</v>
      </c>
      <c r="C1295" t="s">
        <v>982</v>
      </c>
      <c r="D1295" t="s">
        <v>40</v>
      </c>
      <c r="E1295" t="s">
        <v>984</v>
      </c>
      <c r="F1295">
        <v>82683262035.884995</v>
      </c>
    </row>
    <row r="1296" spans="1:6">
      <c r="A1296" t="s">
        <v>874</v>
      </c>
      <c r="B1296" t="s">
        <v>875</v>
      </c>
      <c r="C1296" t="s">
        <v>982</v>
      </c>
      <c r="D1296" t="s">
        <v>40</v>
      </c>
      <c r="E1296" t="s">
        <v>985</v>
      </c>
      <c r="F1296">
        <v>3.04E-2</v>
      </c>
    </row>
    <row r="1297" spans="1:6">
      <c r="A1297" t="s">
        <v>876</v>
      </c>
      <c r="B1297" t="s">
        <v>877</v>
      </c>
      <c r="C1297" t="s">
        <v>982</v>
      </c>
      <c r="D1297" t="s">
        <v>7</v>
      </c>
      <c r="E1297" t="s">
        <v>983</v>
      </c>
      <c r="F1297">
        <v>22199770217.136799</v>
      </c>
    </row>
    <row r="1298" spans="1:6">
      <c r="A1298" t="s">
        <v>876</v>
      </c>
      <c r="B1298" t="s">
        <v>877</v>
      </c>
      <c r="C1298" t="s">
        <v>982</v>
      </c>
      <c r="D1298" t="s">
        <v>7</v>
      </c>
      <c r="E1298" t="s">
        <v>984</v>
      </c>
      <c r="F1298">
        <v>53746169113.095497</v>
      </c>
    </row>
    <row r="1299" spans="1:6">
      <c r="A1299" t="s">
        <v>876</v>
      </c>
      <c r="B1299" t="s">
        <v>877</v>
      </c>
      <c r="C1299" t="s">
        <v>982</v>
      </c>
      <c r="D1299" t="s">
        <v>7</v>
      </c>
      <c r="E1299" t="s">
        <v>985</v>
      </c>
      <c r="F1299">
        <v>0.1555</v>
      </c>
    </row>
    <row r="1300" spans="1:6">
      <c r="A1300" t="s">
        <v>878</v>
      </c>
      <c r="B1300" t="s">
        <v>879</v>
      </c>
      <c r="C1300" t="s">
        <v>982</v>
      </c>
      <c r="D1300" t="s">
        <v>13</v>
      </c>
      <c r="E1300" t="s">
        <v>983</v>
      </c>
      <c r="F1300">
        <v>13933424313.3479</v>
      </c>
    </row>
    <row r="1301" spans="1:6">
      <c r="A1301" t="s">
        <v>878</v>
      </c>
      <c r="B1301" t="s">
        <v>879</v>
      </c>
      <c r="C1301" t="s">
        <v>982</v>
      </c>
      <c r="D1301" t="s">
        <v>13</v>
      </c>
      <c r="E1301" t="s">
        <v>984</v>
      </c>
      <c r="F1301">
        <v>13465021051.3328</v>
      </c>
    </row>
    <row r="1302" spans="1:6">
      <c r="A1302" t="s">
        <v>878</v>
      </c>
      <c r="B1302" t="s">
        <v>879</v>
      </c>
      <c r="C1302" t="s">
        <v>982</v>
      </c>
      <c r="D1302" t="s">
        <v>13</v>
      </c>
      <c r="E1302" t="s">
        <v>985</v>
      </c>
      <c r="F1302">
        <v>0.05</v>
      </c>
    </row>
    <row r="1303" spans="1:6">
      <c r="A1303" t="s">
        <v>880</v>
      </c>
      <c r="B1303" t="s">
        <v>881</v>
      </c>
      <c r="C1303" t="s">
        <v>982</v>
      </c>
      <c r="D1303" t="s">
        <v>13</v>
      </c>
      <c r="E1303" t="s">
        <v>983</v>
      </c>
      <c r="F1303">
        <v>37425467334.700302</v>
      </c>
    </row>
    <row r="1304" spans="1:6">
      <c r="A1304" t="s">
        <v>880</v>
      </c>
      <c r="B1304" t="s">
        <v>881</v>
      </c>
      <c r="C1304" t="s">
        <v>982</v>
      </c>
      <c r="D1304" t="s">
        <v>13</v>
      </c>
      <c r="E1304" t="s">
        <v>984</v>
      </c>
      <c r="F1304">
        <v>18002884037.677799</v>
      </c>
    </row>
    <row r="1305" spans="1:6">
      <c r="A1305" t="s">
        <v>880</v>
      </c>
      <c r="B1305" t="s">
        <v>881</v>
      </c>
      <c r="C1305" t="s">
        <v>982</v>
      </c>
      <c r="D1305" t="s">
        <v>13</v>
      </c>
      <c r="E1305" t="s">
        <v>985</v>
      </c>
      <c r="F1305">
        <v>2.8000000000000001E-2</v>
      </c>
    </row>
    <row r="1306" spans="1:6">
      <c r="A1306" t="s">
        <v>882</v>
      </c>
      <c r="B1306" t="s">
        <v>883</v>
      </c>
      <c r="C1306" t="s">
        <v>982</v>
      </c>
      <c r="D1306" t="s">
        <v>40</v>
      </c>
      <c r="E1306" t="s">
        <v>983</v>
      </c>
      <c r="F1306">
        <v>2226875279.1385999</v>
      </c>
    </row>
    <row r="1307" spans="1:6">
      <c r="A1307" t="s">
        <v>882</v>
      </c>
      <c r="B1307" t="s">
        <v>883</v>
      </c>
      <c r="C1307" t="s">
        <v>982</v>
      </c>
      <c r="D1307" t="s">
        <v>40</v>
      </c>
      <c r="E1307" t="s">
        <v>984</v>
      </c>
      <c r="F1307">
        <v>18482659706.792099</v>
      </c>
    </row>
    <row r="1308" spans="1:6">
      <c r="A1308" t="s">
        <v>882</v>
      </c>
      <c r="B1308" t="s">
        <v>883</v>
      </c>
      <c r="C1308" t="s">
        <v>982</v>
      </c>
      <c r="D1308" t="s">
        <v>40</v>
      </c>
      <c r="E1308" t="s">
        <v>985</v>
      </c>
      <c r="F1308">
        <v>0.1095</v>
      </c>
    </row>
    <row r="1309" spans="1:6">
      <c r="A1309" t="s">
        <v>884</v>
      </c>
      <c r="B1309" t="s">
        <v>885</v>
      </c>
      <c r="C1309" t="s">
        <v>982</v>
      </c>
      <c r="D1309" t="s">
        <v>18</v>
      </c>
      <c r="E1309" t="s">
        <v>983</v>
      </c>
      <c r="F1309">
        <v>8301942542.7038002</v>
      </c>
    </row>
    <row r="1310" spans="1:6">
      <c r="A1310" t="s">
        <v>884</v>
      </c>
      <c r="B1310" t="s">
        <v>885</v>
      </c>
      <c r="C1310" t="s">
        <v>982</v>
      </c>
      <c r="D1310" t="s">
        <v>18</v>
      </c>
      <c r="E1310" t="s">
        <v>984</v>
      </c>
      <c r="F1310">
        <v>14849760582.8866</v>
      </c>
    </row>
    <row r="1311" spans="1:6">
      <c r="A1311" t="s">
        <v>884</v>
      </c>
      <c r="B1311" t="s">
        <v>885</v>
      </c>
      <c r="C1311" t="s">
        <v>982</v>
      </c>
      <c r="D1311" t="s">
        <v>18</v>
      </c>
      <c r="E1311" t="s">
        <v>985</v>
      </c>
      <c r="F1311">
        <v>0.1023</v>
      </c>
    </row>
    <row r="1312" spans="1:6">
      <c r="A1312" t="s">
        <v>886</v>
      </c>
      <c r="B1312" t="s">
        <v>887</v>
      </c>
      <c r="C1312" t="s">
        <v>982</v>
      </c>
      <c r="D1312" t="s">
        <v>18</v>
      </c>
      <c r="E1312" t="s">
        <v>983</v>
      </c>
      <c r="F1312">
        <v>65922104777.4757</v>
      </c>
    </row>
    <row r="1313" spans="1:6">
      <c r="A1313" t="s">
        <v>886</v>
      </c>
      <c r="B1313" t="s">
        <v>887</v>
      </c>
      <c r="C1313" t="s">
        <v>982</v>
      </c>
      <c r="D1313" t="s">
        <v>18</v>
      </c>
      <c r="E1313" t="s">
        <v>984</v>
      </c>
      <c r="F1313">
        <v>138455504496.63901</v>
      </c>
    </row>
    <row r="1314" spans="1:6">
      <c r="A1314" t="s">
        <v>886</v>
      </c>
      <c r="B1314" t="s">
        <v>887</v>
      </c>
      <c r="C1314" t="s">
        <v>982</v>
      </c>
      <c r="D1314" t="s">
        <v>18</v>
      </c>
      <c r="E1314" t="s">
        <v>985</v>
      </c>
      <c r="F1314">
        <v>0.1056</v>
      </c>
    </row>
    <row r="1315" spans="1:6">
      <c r="A1315" t="s">
        <v>888</v>
      </c>
      <c r="B1315" t="s">
        <v>889</v>
      </c>
      <c r="C1315" t="s">
        <v>982</v>
      </c>
      <c r="D1315" t="s">
        <v>52</v>
      </c>
      <c r="E1315" t="s">
        <v>983</v>
      </c>
      <c r="F1315">
        <v>11470519405.221701</v>
      </c>
    </row>
    <row r="1316" spans="1:6">
      <c r="A1316" t="s">
        <v>888</v>
      </c>
      <c r="B1316" t="s">
        <v>889</v>
      </c>
      <c r="C1316" t="s">
        <v>982</v>
      </c>
      <c r="D1316" t="s">
        <v>52</v>
      </c>
      <c r="E1316" t="s">
        <v>984</v>
      </c>
      <c r="F1316">
        <v>7369909651.5002003</v>
      </c>
    </row>
    <row r="1317" spans="1:6">
      <c r="A1317" t="s">
        <v>888</v>
      </c>
      <c r="B1317" t="s">
        <v>889</v>
      </c>
      <c r="C1317" t="s">
        <v>982</v>
      </c>
      <c r="D1317" t="s">
        <v>52</v>
      </c>
      <c r="E1317" t="s">
        <v>985</v>
      </c>
      <c r="F1317">
        <v>-6.1000000000000004E-3</v>
      </c>
    </row>
    <row r="1318" spans="1:6">
      <c r="A1318" t="s">
        <v>890</v>
      </c>
      <c r="B1318" t="s">
        <v>891</v>
      </c>
      <c r="C1318" t="s">
        <v>982</v>
      </c>
      <c r="D1318" t="s">
        <v>13</v>
      </c>
      <c r="E1318" t="s">
        <v>983</v>
      </c>
      <c r="F1318">
        <v>51502072319.989098</v>
      </c>
    </row>
    <row r="1319" spans="1:6">
      <c r="A1319" t="s">
        <v>890</v>
      </c>
      <c r="B1319" t="s">
        <v>891</v>
      </c>
      <c r="C1319" t="s">
        <v>982</v>
      </c>
      <c r="D1319" t="s">
        <v>13</v>
      </c>
      <c r="E1319" t="s">
        <v>984</v>
      </c>
      <c r="F1319">
        <v>90812613796.511398</v>
      </c>
    </row>
    <row r="1320" spans="1:6">
      <c r="A1320" t="s">
        <v>890</v>
      </c>
      <c r="B1320" t="s">
        <v>891</v>
      </c>
      <c r="C1320" t="s">
        <v>982</v>
      </c>
      <c r="D1320" t="s">
        <v>13</v>
      </c>
      <c r="E1320" t="s">
        <v>985</v>
      </c>
      <c r="F1320">
        <v>0.1042</v>
      </c>
    </row>
    <row r="1321" spans="1:6">
      <c r="A1321" t="s">
        <v>892</v>
      </c>
      <c r="B1321" t="s">
        <v>893</v>
      </c>
      <c r="C1321" t="s">
        <v>982</v>
      </c>
      <c r="D1321" t="s">
        <v>13</v>
      </c>
      <c r="E1321" t="s">
        <v>983</v>
      </c>
      <c r="F1321">
        <v>32274778098.922199</v>
      </c>
    </row>
    <row r="1322" spans="1:6">
      <c r="A1322" t="s">
        <v>892</v>
      </c>
      <c r="B1322" t="s">
        <v>893</v>
      </c>
      <c r="C1322" t="s">
        <v>982</v>
      </c>
      <c r="D1322" t="s">
        <v>13</v>
      </c>
      <c r="E1322" t="s">
        <v>984</v>
      </c>
      <c r="F1322">
        <v>109605460942.502</v>
      </c>
    </row>
    <row r="1323" spans="1:6">
      <c r="A1323" t="s">
        <v>892</v>
      </c>
      <c r="B1323" t="s">
        <v>893</v>
      </c>
      <c r="C1323" t="s">
        <v>982</v>
      </c>
      <c r="D1323" t="s">
        <v>13</v>
      </c>
      <c r="E1323" t="s">
        <v>985</v>
      </c>
      <c r="F1323">
        <v>0.13950000000000001</v>
      </c>
    </row>
    <row r="1324" spans="1:6">
      <c r="A1324" t="s">
        <v>894</v>
      </c>
      <c r="B1324" t="s">
        <v>895</v>
      </c>
      <c r="C1324" t="s">
        <v>982</v>
      </c>
      <c r="D1324" t="s">
        <v>40</v>
      </c>
      <c r="E1324" t="s">
        <v>983</v>
      </c>
      <c r="F1324">
        <v>2909607779.9101</v>
      </c>
    </row>
    <row r="1325" spans="1:6">
      <c r="A1325" t="s">
        <v>894</v>
      </c>
      <c r="B1325" t="s">
        <v>895</v>
      </c>
      <c r="C1325" t="s">
        <v>982</v>
      </c>
      <c r="D1325" t="s">
        <v>40</v>
      </c>
      <c r="E1325" t="s">
        <v>984</v>
      </c>
      <c r="F1325">
        <v>4271033180.8074999</v>
      </c>
    </row>
    <row r="1326" spans="1:6">
      <c r="A1326" t="s">
        <v>894</v>
      </c>
      <c r="B1326" t="s">
        <v>895</v>
      </c>
      <c r="C1326" t="s">
        <v>982</v>
      </c>
      <c r="D1326" t="s">
        <v>40</v>
      </c>
      <c r="E1326" t="s">
        <v>985</v>
      </c>
      <c r="F1326">
        <v>9.7199999999999995E-2</v>
      </c>
    </row>
    <row r="1327" spans="1:6">
      <c r="A1327" t="s">
        <v>896</v>
      </c>
      <c r="B1327" t="s">
        <v>897</v>
      </c>
      <c r="C1327" t="s">
        <v>982</v>
      </c>
      <c r="D1327" t="s">
        <v>13</v>
      </c>
      <c r="E1327" t="s">
        <v>983</v>
      </c>
      <c r="F1327">
        <v>14392559537.452499</v>
      </c>
    </row>
    <row r="1328" spans="1:6">
      <c r="A1328" t="s">
        <v>896</v>
      </c>
      <c r="B1328" t="s">
        <v>897</v>
      </c>
      <c r="C1328" t="s">
        <v>982</v>
      </c>
      <c r="D1328" t="s">
        <v>13</v>
      </c>
      <c r="E1328" t="s">
        <v>984</v>
      </c>
      <c r="F1328">
        <v>15053376284.0935</v>
      </c>
    </row>
    <row r="1329" spans="1:6">
      <c r="A1329" t="s">
        <v>896</v>
      </c>
      <c r="B1329" t="s">
        <v>897</v>
      </c>
      <c r="C1329" t="s">
        <v>982</v>
      </c>
      <c r="D1329" t="s">
        <v>13</v>
      </c>
      <c r="E1329" t="s">
        <v>985</v>
      </c>
      <c r="F1329">
        <v>6.5299999999999997E-2</v>
      </c>
    </row>
    <row r="1330" spans="1:6">
      <c r="A1330" t="s">
        <v>898</v>
      </c>
      <c r="B1330" t="s">
        <v>899</v>
      </c>
      <c r="C1330" t="s">
        <v>982</v>
      </c>
      <c r="D1330" t="s">
        <v>52</v>
      </c>
      <c r="E1330" t="s">
        <v>983</v>
      </c>
      <c r="F1330">
        <v>63348466252.318199</v>
      </c>
    </row>
    <row r="1331" spans="1:6">
      <c r="A1331" t="s">
        <v>898</v>
      </c>
      <c r="B1331" t="s">
        <v>899</v>
      </c>
      <c r="C1331" t="s">
        <v>982</v>
      </c>
      <c r="D1331" t="s">
        <v>52</v>
      </c>
      <c r="E1331" t="s">
        <v>984</v>
      </c>
      <c r="F1331">
        <v>72450049715.473099</v>
      </c>
    </row>
    <row r="1332" spans="1:6">
      <c r="A1332" t="s">
        <v>898</v>
      </c>
      <c r="B1332" t="s">
        <v>899</v>
      </c>
      <c r="C1332" t="s">
        <v>982</v>
      </c>
      <c r="D1332" t="s">
        <v>52</v>
      </c>
      <c r="E1332" t="s">
        <v>985</v>
      </c>
      <c r="F1332">
        <v>9.1999999999999998E-2</v>
      </c>
    </row>
    <row r="1333" spans="1:6">
      <c r="A1333" t="s">
        <v>900</v>
      </c>
      <c r="B1333" t="s">
        <v>901</v>
      </c>
      <c r="C1333" t="s">
        <v>982</v>
      </c>
      <c r="D1333" t="s">
        <v>13</v>
      </c>
      <c r="E1333" t="s">
        <v>983</v>
      </c>
      <c r="F1333">
        <v>77087305203.651199</v>
      </c>
    </row>
    <row r="1334" spans="1:6">
      <c r="A1334" t="s">
        <v>900</v>
      </c>
      <c r="B1334" t="s">
        <v>901</v>
      </c>
      <c r="C1334" t="s">
        <v>982</v>
      </c>
      <c r="D1334" t="s">
        <v>13</v>
      </c>
      <c r="E1334" t="s">
        <v>984</v>
      </c>
      <c r="F1334">
        <v>106000958312.02299</v>
      </c>
    </row>
    <row r="1335" spans="1:6">
      <c r="A1335" t="s">
        <v>900</v>
      </c>
      <c r="B1335" t="s">
        <v>901</v>
      </c>
      <c r="C1335" t="s">
        <v>982</v>
      </c>
      <c r="D1335" t="s">
        <v>13</v>
      </c>
      <c r="E1335" t="s">
        <v>985</v>
      </c>
      <c r="F1335">
        <v>8.8800000000000004E-2</v>
      </c>
    </row>
    <row r="1336" spans="1:6">
      <c r="A1336" t="s">
        <v>902</v>
      </c>
      <c r="B1336" t="s">
        <v>903</v>
      </c>
      <c r="C1336" t="s">
        <v>982</v>
      </c>
      <c r="D1336" t="s">
        <v>7</v>
      </c>
      <c r="E1336" t="s">
        <v>983</v>
      </c>
      <c r="F1336">
        <v>25944747318.175499</v>
      </c>
    </row>
    <row r="1337" spans="1:6">
      <c r="A1337" t="s">
        <v>902</v>
      </c>
      <c r="B1337" t="s">
        <v>903</v>
      </c>
      <c r="C1337" t="s">
        <v>982</v>
      </c>
      <c r="D1337" t="s">
        <v>7</v>
      </c>
      <c r="E1337" t="s">
        <v>984</v>
      </c>
      <c r="F1337">
        <v>174077160706.966</v>
      </c>
    </row>
    <row r="1338" spans="1:6">
      <c r="A1338" t="s">
        <v>902</v>
      </c>
      <c r="B1338" t="s">
        <v>903</v>
      </c>
      <c r="C1338" t="s">
        <v>982</v>
      </c>
      <c r="D1338" t="s">
        <v>7</v>
      </c>
      <c r="E1338" t="s">
        <v>985</v>
      </c>
      <c r="F1338">
        <v>0.25469999999999998</v>
      </c>
    </row>
    <row r="1339" spans="1:6">
      <c r="A1339" t="s">
        <v>904</v>
      </c>
      <c r="B1339" t="s">
        <v>905</v>
      </c>
      <c r="C1339" t="s">
        <v>982</v>
      </c>
      <c r="D1339" t="s">
        <v>18</v>
      </c>
      <c r="E1339" t="s">
        <v>983</v>
      </c>
      <c r="F1339">
        <v>1492283008.4103</v>
      </c>
    </row>
    <row r="1340" spans="1:6">
      <c r="A1340" t="s">
        <v>904</v>
      </c>
      <c r="B1340" t="s">
        <v>905</v>
      </c>
      <c r="C1340" t="s">
        <v>982</v>
      </c>
      <c r="D1340" t="s">
        <v>18</v>
      </c>
      <c r="E1340" t="s">
        <v>984</v>
      </c>
      <c r="F1340">
        <v>7206805567.4540005</v>
      </c>
    </row>
    <row r="1341" spans="1:6">
      <c r="A1341" t="s">
        <v>904</v>
      </c>
      <c r="B1341" t="s">
        <v>905</v>
      </c>
      <c r="C1341" t="s">
        <v>982</v>
      </c>
      <c r="D1341" t="s">
        <v>18</v>
      </c>
      <c r="E1341" t="s">
        <v>985</v>
      </c>
      <c r="F1341">
        <v>0.26910000000000001</v>
      </c>
    </row>
    <row r="1342" spans="1:6">
      <c r="A1342" t="s">
        <v>906</v>
      </c>
      <c r="B1342" t="s">
        <v>907</v>
      </c>
      <c r="C1342" t="s">
        <v>982</v>
      </c>
      <c r="D1342" t="s">
        <v>40</v>
      </c>
      <c r="E1342" t="s">
        <v>983</v>
      </c>
      <c r="F1342">
        <v>12758576339.2694</v>
      </c>
    </row>
    <row r="1343" spans="1:6">
      <c r="A1343" t="s">
        <v>906</v>
      </c>
      <c r="B1343" t="s">
        <v>907</v>
      </c>
      <c r="C1343" t="s">
        <v>982</v>
      </c>
      <c r="D1343" t="s">
        <v>40</v>
      </c>
      <c r="E1343" t="s">
        <v>984</v>
      </c>
      <c r="F1343">
        <v>31925977430.304501</v>
      </c>
    </row>
    <row r="1344" spans="1:6">
      <c r="A1344" t="s">
        <v>906</v>
      </c>
      <c r="B1344" t="s">
        <v>907</v>
      </c>
      <c r="C1344" t="s">
        <v>982</v>
      </c>
      <c r="D1344" t="s">
        <v>40</v>
      </c>
      <c r="E1344" t="s">
        <v>985</v>
      </c>
      <c r="F1344">
        <v>0.1153</v>
      </c>
    </row>
    <row r="1345" spans="1:6">
      <c r="A1345" t="s">
        <v>908</v>
      </c>
      <c r="B1345" t="s">
        <v>909</v>
      </c>
      <c r="C1345" t="s">
        <v>982</v>
      </c>
      <c r="D1345" t="s">
        <v>40</v>
      </c>
      <c r="E1345" t="s">
        <v>983</v>
      </c>
      <c r="F1345">
        <v>20248367654.3204</v>
      </c>
    </row>
    <row r="1346" spans="1:6">
      <c r="A1346" t="s">
        <v>908</v>
      </c>
      <c r="B1346" t="s">
        <v>909</v>
      </c>
      <c r="C1346" t="s">
        <v>982</v>
      </c>
      <c r="D1346" t="s">
        <v>40</v>
      </c>
      <c r="E1346" t="s">
        <v>984</v>
      </c>
      <c r="F1346">
        <v>31739666520.298801</v>
      </c>
    </row>
    <row r="1347" spans="1:6">
      <c r="A1347" t="s">
        <v>908</v>
      </c>
      <c r="B1347" t="s">
        <v>909</v>
      </c>
      <c r="C1347" t="s">
        <v>982</v>
      </c>
      <c r="D1347" t="s">
        <v>40</v>
      </c>
      <c r="E1347" t="s">
        <v>985</v>
      </c>
      <c r="F1347">
        <v>0.1512</v>
      </c>
    </row>
    <row r="1348" spans="1:6">
      <c r="A1348" t="s">
        <v>910</v>
      </c>
      <c r="B1348" t="s">
        <v>911</v>
      </c>
      <c r="C1348" t="s">
        <v>982</v>
      </c>
      <c r="D1348" t="s">
        <v>92</v>
      </c>
      <c r="E1348" t="s">
        <v>983</v>
      </c>
      <c r="F1348">
        <v>44883090684.500702</v>
      </c>
    </row>
    <row r="1349" spans="1:6">
      <c r="A1349" t="s">
        <v>910</v>
      </c>
      <c r="B1349" t="s">
        <v>911</v>
      </c>
      <c r="C1349" t="s">
        <v>982</v>
      </c>
      <c r="D1349" t="s">
        <v>92</v>
      </c>
      <c r="E1349" t="s">
        <v>984</v>
      </c>
      <c r="F1349">
        <v>45441698627.341904</v>
      </c>
    </row>
    <row r="1350" spans="1:6">
      <c r="A1350" t="s">
        <v>910</v>
      </c>
      <c r="B1350" t="s">
        <v>911</v>
      </c>
      <c r="C1350" t="s">
        <v>982</v>
      </c>
      <c r="D1350" t="s">
        <v>92</v>
      </c>
      <c r="E1350" t="s">
        <v>985</v>
      </c>
      <c r="F1350">
        <v>0.1137</v>
      </c>
    </row>
    <row r="1351" spans="1:6">
      <c r="A1351" t="s">
        <v>912</v>
      </c>
      <c r="B1351" t="s">
        <v>913</v>
      </c>
      <c r="C1351" t="s">
        <v>982</v>
      </c>
      <c r="D1351" t="s">
        <v>10</v>
      </c>
      <c r="E1351" t="s">
        <v>983</v>
      </c>
      <c r="F1351">
        <v>8415337011.1311998</v>
      </c>
    </row>
    <row r="1352" spans="1:6">
      <c r="A1352" t="s">
        <v>912</v>
      </c>
      <c r="B1352" t="s">
        <v>913</v>
      </c>
      <c r="C1352" t="s">
        <v>982</v>
      </c>
      <c r="D1352" t="s">
        <v>10</v>
      </c>
      <c r="E1352" t="s">
        <v>984</v>
      </c>
      <c r="F1352">
        <v>14987980467.248301</v>
      </c>
    </row>
    <row r="1353" spans="1:6">
      <c r="A1353" t="s">
        <v>912</v>
      </c>
      <c r="B1353" t="s">
        <v>913</v>
      </c>
      <c r="C1353" t="s">
        <v>982</v>
      </c>
      <c r="D1353" t="s">
        <v>10</v>
      </c>
      <c r="E1353" t="s">
        <v>985</v>
      </c>
      <c r="F1353">
        <v>3.4500000000000003E-2</v>
      </c>
    </row>
    <row r="1354" spans="1:6">
      <c r="A1354" t="s">
        <v>914</v>
      </c>
      <c r="B1354" t="s">
        <v>915</v>
      </c>
      <c r="C1354" t="s">
        <v>982</v>
      </c>
      <c r="D1354" t="s">
        <v>52</v>
      </c>
      <c r="E1354" t="s">
        <v>983</v>
      </c>
      <c r="F1354">
        <v>20669164827.234798</v>
      </c>
    </row>
    <row r="1355" spans="1:6">
      <c r="A1355" t="s">
        <v>914</v>
      </c>
      <c r="B1355" t="s">
        <v>915</v>
      </c>
      <c r="C1355" t="s">
        <v>982</v>
      </c>
      <c r="D1355" t="s">
        <v>52</v>
      </c>
      <c r="E1355" t="s">
        <v>984</v>
      </c>
      <c r="F1355">
        <v>26939236326.5723</v>
      </c>
    </row>
    <row r="1356" spans="1:6">
      <c r="A1356" t="s">
        <v>914</v>
      </c>
      <c r="B1356" t="s">
        <v>915</v>
      </c>
      <c r="C1356" t="s">
        <v>982</v>
      </c>
      <c r="D1356" t="s">
        <v>52</v>
      </c>
      <c r="E1356" t="s">
        <v>985</v>
      </c>
      <c r="F1356">
        <v>3.95E-2</v>
      </c>
    </row>
    <row r="1357" spans="1:6">
      <c r="A1357" t="s">
        <v>916</v>
      </c>
      <c r="B1357" t="s">
        <v>917</v>
      </c>
      <c r="C1357" t="s">
        <v>982</v>
      </c>
      <c r="D1357" t="s">
        <v>7</v>
      </c>
      <c r="E1357" t="s">
        <v>983</v>
      </c>
      <c r="F1357">
        <v>17872390496.1889</v>
      </c>
    </row>
    <row r="1358" spans="1:6">
      <c r="A1358" t="s">
        <v>916</v>
      </c>
      <c r="B1358" t="s">
        <v>917</v>
      </c>
      <c r="C1358" t="s">
        <v>982</v>
      </c>
      <c r="D1358" t="s">
        <v>7</v>
      </c>
      <c r="E1358" t="s">
        <v>984</v>
      </c>
      <c r="F1358">
        <v>8076114600.0162001</v>
      </c>
    </row>
    <row r="1359" spans="1:6">
      <c r="A1359" t="s">
        <v>916</v>
      </c>
      <c r="B1359" t="s">
        <v>917</v>
      </c>
      <c r="C1359" t="s">
        <v>982</v>
      </c>
      <c r="D1359" t="s">
        <v>7</v>
      </c>
      <c r="E1359" t="s">
        <v>985</v>
      </c>
      <c r="F1359">
        <v>2.5000000000000001E-2</v>
      </c>
    </row>
    <row r="1360" spans="1:6">
      <c r="A1360" t="s">
        <v>918</v>
      </c>
      <c r="B1360" t="s">
        <v>919</v>
      </c>
      <c r="C1360" t="s">
        <v>982</v>
      </c>
      <c r="D1360" t="s">
        <v>18</v>
      </c>
      <c r="E1360" t="s">
        <v>983</v>
      </c>
      <c r="F1360">
        <v>4037399473.3024001</v>
      </c>
    </row>
    <row r="1361" spans="1:6">
      <c r="A1361" t="s">
        <v>918</v>
      </c>
      <c r="B1361" t="s">
        <v>919</v>
      </c>
      <c r="C1361" t="s">
        <v>982</v>
      </c>
      <c r="D1361" t="s">
        <v>18</v>
      </c>
      <c r="E1361" t="s">
        <v>984</v>
      </c>
      <c r="F1361">
        <v>25587269878.522499</v>
      </c>
    </row>
    <row r="1362" spans="1:6">
      <c r="A1362" t="s">
        <v>918</v>
      </c>
      <c r="B1362" t="s">
        <v>919</v>
      </c>
      <c r="C1362" t="s">
        <v>982</v>
      </c>
      <c r="D1362" t="s">
        <v>18</v>
      </c>
      <c r="E1362" t="s">
        <v>985</v>
      </c>
      <c r="F1362">
        <v>-0.1154</v>
      </c>
    </row>
    <row r="1363" spans="1:6">
      <c r="A1363" t="s">
        <v>920</v>
      </c>
      <c r="B1363" t="s">
        <v>921</v>
      </c>
      <c r="C1363" t="s">
        <v>982</v>
      </c>
      <c r="D1363" t="s">
        <v>52</v>
      </c>
      <c r="E1363" t="s">
        <v>983</v>
      </c>
      <c r="F1363">
        <v>10953810813.503799</v>
      </c>
    </row>
    <row r="1364" spans="1:6">
      <c r="A1364" t="s">
        <v>920</v>
      </c>
      <c r="B1364" t="s">
        <v>921</v>
      </c>
      <c r="C1364" t="s">
        <v>982</v>
      </c>
      <c r="D1364" t="s">
        <v>52</v>
      </c>
      <c r="E1364" t="s">
        <v>984</v>
      </c>
      <c r="F1364">
        <v>19369496625.894901</v>
      </c>
    </row>
    <row r="1365" spans="1:6">
      <c r="A1365" t="s">
        <v>920</v>
      </c>
      <c r="B1365" t="s">
        <v>921</v>
      </c>
      <c r="C1365" t="s">
        <v>982</v>
      </c>
      <c r="D1365" t="s">
        <v>52</v>
      </c>
      <c r="E1365" t="s">
        <v>985</v>
      </c>
      <c r="F1365">
        <v>3.7600000000000001E-2</v>
      </c>
    </row>
    <row r="1366" spans="1:6">
      <c r="A1366" t="s">
        <v>922</v>
      </c>
      <c r="B1366" t="s">
        <v>923</v>
      </c>
      <c r="C1366" t="s">
        <v>982</v>
      </c>
      <c r="D1366" t="s">
        <v>81</v>
      </c>
      <c r="E1366" t="s">
        <v>983</v>
      </c>
      <c r="F1366">
        <v>274550569745.26901</v>
      </c>
    </row>
    <row r="1367" spans="1:6">
      <c r="A1367" t="s">
        <v>922</v>
      </c>
      <c r="B1367" t="s">
        <v>923</v>
      </c>
      <c r="C1367" t="s">
        <v>982</v>
      </c>
      <c r="D1367" t="s">
        <v>81</v>
      </c>
      <c r="E1367" t="s">
        <v>984</v>
      </c>
      <c r="F1367">
        <v>402609678606.98798</v>
      </c>
    </row>
    <row r="1368" spans="1:6">
      <c r="A1368" t="s">
        <v>922</v>
      </c>
      <c r="B1368" t="s">
        <v>923</v>
      </c>
      <c r="C1368" t="s">
        <v>982</v>
      </c>
      <c r="D1368" t="s">
        <v>81</v>
      </c>
      <c r="E1368" t="s">
        <v>985</v>
      </c>
      <c r="F1368">
        <v>7.0000000000000007E-2</v>
      </c>
    </row>
    <row r="1369" spans="1:6">
      <c r="A1369" t="s">
        <v>924</v>
      </c>
      <c r="B1369" t="s">
        <v>925</v>
      </c>
      <c r="C1369" t="s">
        <v>982</v>
      </c>
      <c r="D1369" t="s">
        <v>18</v>
      </c>
      <c r="E1369" t="s">
        <v>983</v>
      </c>
      <c r="F1369">
        <v>1788081212.2576001</v>
      </c>
    </row>
    <row r="1370" spans="1:6">
      <c r="A1370" t="s">
        <v>924</v>
      </c>
      <c r="B1370" t="s">
        <v>925</v>
      </c>
      <c r="C1370" t="s">
        <v>982</v>
      </c>
      <c r="D1370" t="s">
        <v>18</v>
      </c>
      <c r="E1370" t="s">
        <v>984</v>
      </c>
      <c r="F1370">
        <v>9346257193.4904995</v>
      </c>
    </row>
    <row r="1371" spans="1:6">
      <c r="A1371" t="s">
        <v>924</v>
      </c>
      <c r="B1371" t="s">
        <v>925</v>
      </c>
      <c r="C1371" t="s">
        <v>982</v>
      </c>
      <c r="D1371" t="s">
        <v>18</v>
      </c>
      <c r="E1371" t="s">
        <v>985</v>
      </c>
      <c r="F1371">
        <v>0.29609999999999997</v>
      </c>
    </row>
    <row r="1372" spans="1:6">
      <c r="A1372" t="s">
        <v>926</v>
      </c>
      <c r="B1372" t="s">
        <v>927</v>
      </c>
      <c r="C1372" t="s">
        <v>982</v>
      </c>
      <c r="D1372" t="s">
        <v>31</v>
      </c>
      <c r="E1372" t="s">
        <v>983</v>
      </c>
      <c r="F1372">
        <v>73873272798.932404</v>
      </c>
    </row>
    <row r="1373" spans="1:6">
      <c r="A1373" t="s">
        <v>926</v>
      </c>
      <c r="B1373" t="s">
        <v>927</v>
      </c>
      <c r="C1373" t="s">
        <v>982</v>
      </c>
      <c r="D1373" t="s">
        <v>31</v>
      </c>
      <c r="E1373" t="s">
        <v>984</v>
      </c>
      <c r="F1373">
        <v>128702708818.189</v>
      </c>
    </row>
    <row r="1374" spans="1:6">
      <c r="A1374" t="s">
        <v>926</v>
      </c>
      <c r="B1374" t="s">
        <v>927</v>
      </c>
      <c r="C1374" t="s">
        <v>982</v>
      </c>
      <c r="D1374" t="s">
        <v>31</v>
      </c>
      <c r="E1374" t="s">
        <v>985</v>
      </c>
      <c r="F1374">
        <v>6.6100000000000006E-2</v>
      </c>
    </row>
    <row r="1375" spans="1:6">
      <c r="A1375" t="s">
        <v>928</v>
      </c>
      <c r="B1375" t="s">
        <v>929</v>
      </c>
      <c r="C1375" t="s">
        <v>982</v>
      </c>
      <c r="D1375" t="s">
        <v>7</v>
      </c>
      <c r="E1375" t="s">
        <v>983</v>
      </c>
      <c r="F1375">
        <v>8459935063.4983997</v>
      </c>
    </row>
    <row r="1376" spans="1:6">
      <c r="A1376" t="s">
        <v>928</v>
      </c>
      <c r="B1376" t="s">
        <v>929</v>
      </c>
      <c r="C1376" t="s">
        <v>982</v>
      </c>
      <c r="D1376" t="s">
        <v>7</v>
      </c>
      <c r="E1376" t="s">
        <v>984</v>
      </c>
      <c r="F1376">
        <v>9374978908.9792004</v>
      </c>
    </row>
    <row r="1377" spans="1:6">
      <c r="A1377" t="s">
        <v>928</v>
      </c>
      <c r="B1377" t="s">
        <v>929</v>
      </c>
      <c r="C1377" t="s">
        <v>982</v>
      </c>
      <c r="D1377" t="s">
        <v>7</v>
      </c>
      <c r="E1377" t="s">
        <v>985</v>
      </c>
      <c r="F1377">
        <v>0.1794</v>
      </c>
    </row>
    <row r="1378" spans="1:6">
      <c r="A1378" t="s">
        <v>930</v>
      </c>
      <c r="B1378" t="s">
        <v>931</v>
      </c>
      <c r="C1378" t="s">
        <v>982</v>
      </c>
      <c r="D1378" t="s">
        <v>43</v>
      </c>
      <c r="E1378" t="s">
        <v>983</v>
      </c>
      <c r="F1378">
        <v>20937016064.572899</v>
      </c>
    </row>
    <row r="1379" spans="1:6">
      <c r="A1379" t="s">
        <v>930</v>
      </c>
      <c r="B1379" t="s">
        <v>931</v>
      </c>
      <c r="C1379" t="s">
        <v>982</v>
      </c>
      <c r="D1379" t="s">
        <v>43</v>
      </c>
      <c r="E1379" t="s">
        <v>984</v>
      </c>
      <c r="F1379">
        <v>32645601234.152199</v>
      </c>
    </row>
    <row r="1380" spans="1:6">
      <c r="A1380" t="s">
        <v>930</v>
      </c>
      <c r="B1380" t="s">
        <v>931</v>
      </c>
      <c r="C1380" t="s">
        <v>982</v>
      </c>
      <c r="D1380" t="s">
        <v>43</v>
      </c>
      <c r="E1380" t="s">
        <v>985</v>
      </c>
      <c r="F1380">
        <v>3.3399999999999999E-2</v>
      </c>
    </row>
    <row r="1381" spans="1:6">
      <c r="A1381" t="s">
        <v>932</v>
      </c>
      <c r="B1381" t="s">
        <v>933</v>
      </c>
      <c r="C1381" t="s">
        <v>982</v>
      </c>
      <c r="D1381" t="s">
        <v>52</v>
      </c>
      <c r="E1381" t="s">
        <v>983</v>
      </c>
      <c r="F1381">
        <v>214114472669.89401</v>
      </c>
    </row>
    <row r="1382" spans="1:6">
      <c r="A1382" t="s">
        <v>932</v>
      </c>
      <c r="B1382" t="s">
        <v>933</v>
      </c>
      <c r="C1382" t="s">
        <v>982</v>
      </c>
      <c r="D1382" t="s">
        <v>52</v>
      </c>
      <c r="E1382" t="s">
        <v>984</v>
      </c>
      <c r="F1382">
        <v>253230255117.966</v>
      </c>
    </row>
    <row r="1383" spans="1:6">
      <c r="A1383" t="s">
        <v>932</v>
      </c>
      <c r="B1383" t="s">
        <v>933</v>
      </c>
      <c r="C1383" t="s">
        <v>982</v>
      </c>
      <c r="D1383" t="s">
        <v>52</v>
      </c>
      <c r="E1383" t="s">
        <v>985</v>
      </c>
      <c r="F1383">
        <v>0.1052</v>
      </c>
    </row>
    <row r="1384" spans="1:6">
      <c r="A1384" t="s">
        <v>934</v>
      </c>
      <c r="B1384" t="s">
        <v>935</v>
      </c>
      <c r="C1384" t="s">
        <v>982</v>
      </c>
      <c r="D1384" t="s">
        <v>31</v>
      </c>
      <c r="E1384" t="s">
        <v>983</v>
      </c>
      <c r="F1384">
        <v>9952673879.6459999</v>
      </c>
    </row>
    <row r="1385" spans="1:6">
      <c r="A1385" t="s">
        <v>934</v>
      </c>
      <c r="B1385" t="s">
        <v>935</v>
      </c>
      <c r="C1385" t="s">
        <v>982</v>
      </c>
      <c r="D1385" t="s">
        <v>31</v>
      </c>
      <c r="E1385" t="s">
        <v>984</v>
      </c>
      <c r="F1385">
        <v>15736271706.2075</v>
      </c>
    </row>
    <row r="1386" spans="1:6">
      <c r="A1386" t="s">
        <v>934</v>
      </c>
      <c r="B1386" t="s">
        <v>935</v>
      </c>
      <c r="C1386" t="s">
        <v>982</v>
      </c>
      <c r="D1386" t="s">
        <v>31</v>
      </c>
      <c r="E1386" t="s">
        <v>985</v>
      </c>
      <c r="F1386">
        <v>7.6799999999999993E-2</v>
      </c>
    </row>
    <row r="1387" spans="1:6">
      <c r="A1387" t="s">
        <v>936</v>
      </c>
      <c r="B1387" t="s">
        <v>937</v>
      </c>
      <c r="C1387" t="s">
        <v>982</v>
      </c>
      <c r="D1387" t="s">
        <v>40</v>
      </c>
      <c r="E1387" t="s">
        <v>983</v>
      </c>
      <c r="F1387">
        <v>13772002375.2649</v>
      </c>
    </row>
    <row r="1388" spans="1:6">
      <c r="A1388" t="s">
        <v>936</v>
      </c>
      <c r="B1388" t="s">
        <v>937</v>
      </c>
      <c r="C1388" t="s">
        <v>982</v>
      </c>
      <c r="D1388" t="s">
        <v>40</v>
      </c>
      <c r="E1388" t="s">
        <v>984</v>
      </c>
      <c r="F1388">
        <v>17458174357.490898</v>
      </c>
    </row>
    <row r="1389" spans="1:6">
      <c r="A1389" t="s">
        <v>936</v>
      </c>
      <c r="B1389" t="s">
        <v>937</v>
      </c>
      <c r="C1389" t="s">
        <v>982</v>
      </c>
      <c r="D1389" t="s">
        <v>40</v>
      </c>
      <c r="E1389" t="s">
        <v>985</v>
      </c>
      <c r="F1389">
        <v>8.1600000000000006E-2</v>
      </c>
    </row>
    <row r="1390" spans="1:6">
      <c r="A1390" t="s">
        <v>938</v>
      </c>
      <c r="B1390" t="s">
        <v>939</v>
      </c>
      <c r="C1390" t="s">
        <v>982</v>
      </c>
      <c r="D1390" t="s">
        <v>81</v>
      </c>
      <c r="E1390" t="s">
        <v>983</v>
      </c>
      <c r="F1390">
        <v>12118141262.915501</v>
      </c>
    </row>
    <row r="1391" spans="1:6">
      <c r="A1391" t="s">
        <v>938</v>
      </c>
      <c r="B1391" t="s">
        <v>939</v>
      </c>
      <c r="C1391" t="s">
        <v>982</v>
      </c>
      <c r="D1391" t="s">
        <v>81</v>
      </c>
      <c r="E1391" t="s">
        <v>984</v>
      </c>
      <c r="F1391">
        <v>8543280843.0887003</v>
      </c>
    </row>
    <row r="1392" spans="1:6">
      <c r="A1392" t="s">
        <v>938</v>
      </c>
      <c r="B1392" t="s">
        <v>939</v>
      </c>
      <c r="C1392" t="s">
        <v>982</v>
      </c>
      <c r="D1392" t="s">
        <v>81</v>
      </c>
      <c r="E1392" t="s">
        <v>985</v>
      </c>
      <c r="F1392">
        <v>2.9399999999999999E-2</v>
      </c>
    </row>
    <row r="1393" spans="1:6">
      <c r="A1393" t="s">
        <v>940</v>
      </c>
      <c r="B1393" t="s">
        <v>941</v>
      </c>
      <c r="C1393" t="s">
        <v>982</v>
      </c>
      <c r="D1393" t="s">
        <v>13</v>
      </c>
      <c r="E1393" t="s">
        <v>983</v>
      </c>
      <c r="F1393">
        <v>42268271261.789497</v>
      </c>
    </row>
    <row r="1394" spans="1:6">
      <c r="A1394" t="s">
        <v>940</v>
      </c>
      <c r="B1394" t="s">
        <v>941</v>
      </c>
      <c r="C1394" t="s">
        <v>982</v>
      </c>
      <c r="D1394" t="s">
        <v>13</v>
      </c>
      <c r="E1394" t="s">
        <v>984</v>
      </c>
      <c r="F1394">
        <v>34737529994.891098</v>
      </c>
    </row>
    <row r="1395" spans="1:6">
      <c r="A1395" t="s">
        <v>940</v>
      </c>
      <c r="B1395" t="s">
        <v>941</v>
      </c>
      <c r="C1395" t="s">
        <v>982</v>
      </c>
      <c r="D1395" t="s">
        <v>13</v>
      </c>
      <c r="E1395" t="s">
        <v>985</v>
      </c>
      <c r="F1395">
        <v>2.6800000000000001E-2</v>
      </c>
    </row>
    <row r="1396" spans="1:6">
      <c r="A1396" t="s">
        <v>942</v>
      </c>
      <c r="B1396" t="s">
        <v>943</v>
      </c>
      <c r="C1396" t="s">
        <v>982</v>
      </c>
      <c r="D1396" t="s">
        <v>92</v>
      </c>
      <c r="E1396" t="s">
        <v>983</v>
      </c>
      <c r="F1396">
        <v>54445651291.5802</v>
      </c>
    </row>
    <row r="1397" spans="1:6">
      <c r="A1397" t="s">
        <v>942</v>
      </c>
      <c r="B1397" t="s">
        <v>943</v>
      </c>
      <c r="C1397" t="s">
        <v>982</v>
      </c>
      <c r="D1397" t="s">
        <v>92</v>
      </c>
      <c r="E1397" t="s">
        <v>984</v>
      </c>
      <c r="F1397">
        <v>53279259061.261002</v>
      </c>
    </row>
    <row r="1398" spans="1:6">
      <c r="A1398" t="s">
        <v>942</v>
      </c>
      <c r="B1398" t="s">
        <v>943</v>
      </c>
      <c r="C1398" t="s">
        <v>982</v>
      </c>
      <c r="D1398" t="s">
        <v>92</v>
      </c>
      <c r="E1398" t="s">
        <v>985</v>
      </c>
      <c r="F1398">
        <v>4.1000000000000003E-3</v>
      </c>
    </row>
    <row r="1399" spans="1:6">
      <c r="A1399" t="s">
        <v>944</v>
      </c>
      <c r="B1399" t="s">
        <v>945</v>
      </c>
      <c r="C1399" t="s">
        <v>982</v>
      </c>
      <c r="D1399" t="s">
        <v>31</v>
      </c>
      <c r="E1399" t="s">
        <v>983</v>
      </c>
      <c r="F1399">
        <v>162375418448.793</v>
      </c>
    </row>
    <row r="1400" spans="1:6">
      <c r="A1400" t="s">
        <v>944</v>
      </c>
      <c r="B1400" t="s">
        <v>945</v>
      </c>
      <c r="C1400" t="s">
        <v>982</v>
      </c>
      <c r="D1400" t="s">
        <v>31</v>
      </c>
      <c r="E1400" t="s">
        <v>984</v>
      </c>
      <c r="F1400">
        <v>280696035672.98798</v>
      </c>
    </row>
    <row r="1401" spans="1:6">
      <c r="A1401" t="s">
        <v>944</v>
      </c>
      <c r="B1401" t="s">
        <v>945</v>
      </c>
      <c r="C1401" t="s">
        <v>982</v>
      </c>
      <c r="D1401" t="s">
        <v>31</v>
      </c>
      <c r="E1401" t="s">
        <v>985</v>
      </c>
      <c r="F1401">
        <v>0.1081</v>
      </c>
    </row>
    <row r="1402" spans="1:6">
      <c r="A1402" t="s">
        <v>946</v>
      </c>
      <c r="B1402" t="s">
        <v>947</v>
      </c>
      <c r="C1402" t="s">
        <v>982</v>
      </c>
      <c r="D1402" t="s">
        <v>7</v>
      </c>
      <c r="E1402" t="s">
        <v>983</v>
      </c>
      <c r="F1402">
        <v>5252407705.1915998</v>
      </c>
    </row>
    <row r="1403" spans="1:6">
      <c r="A1403" t="s">
        <v>946</v>
      </c>
      <c r="B1403" t="s">
        <v>947</v>
      </c>
      <c r="C1403" t="s">
        <v>982</v>
      </c>
      <c r="D1403" t="s">
        <v>7</v>
      </c>
      <c r="E1403" t="s">
        <v>984</v>
      </c>
      <c r="F1403">
        <v>11467645637.082399</v>
      </c>
    </row>
    <row r="1404" spans="1:6">
      <c r="A1404" t="s">
        <v>946</v>
      </c>
      <c r="B1404" t="s">
        <v>947</v>
      </c>
      <c r="C1404" t="s">
        <v>982</v>
      </c>
      <c r="D1404" t="s">
        <v>7</v>
      </c>
      <c r="E1404" t="s">
        <v>985</v>
      </c>
      <c r="F1404">
        <v>0.18659999999999999</v>
      </c>
    </row>
    <row r="1405" spans="1:6">
      <c r="A1405" t="s">
        <v>948</v>
      </c>
      <c r="B1405" t="s">
        <v>949</v>
      </c>
      <c r="C1405" t="s">
        <v>982</v>
      </c>
      <c r="D1405" t="s">
        <v>10</v>
      </c>
      <c r="E1405" t="s">
        <v>983</v>
      </c>
      <c r="F1405">
        <v>17131490046.049801</v>
      </c>
    </row>
    <row r="1406" spans="1:6">
      <c r="A1406" t="s">
        <v>948</v>
      </c>
      <c r="B1406" t="s">
        <v>949</v>
      </c>
      <c r="C1406" t="s">
        <v>982</v>
      </c>
      <c r="D1406" t="s">
        <v>10</v>
      </c>
      <c r="E1406" t="s">
        <v>984</v>
      </c>
      <c r="F1406">
        <v>19089066726.346298</v>
      </c>
    </row>
    <row r="1407" spans="1:6">
      <c r="A1407" t="s">
        <v>948</v>
      </c>
      <c r="B1407" t="s">
        <v>949</v>
      </c>
      <c r="C1407" t="s">
        <v>982</v>
      </c>
      <c r="D1407" t="s">
        <v>10</v>
      </c>
      <c r="E1407" t="s">
        <v>985</v>
      </c>
      <c r="F1407">
        <v>5.0799999999999998E-2</v>
      </c>
    </row>
    <row r="1408" spans="1:6">
      <c r="A1408" t="s">
        <v>950</v>
      </c>
      <c r="B1408" t="s">
        <v>951</v>
      </c>
      <c r="C1408" t="s">
        <v>982</v>
      </c>
      <c r="D1408" t="s">
        <v>40</v>
      </c>
      <c r="E1408" t="s">
        <v>983</v>
      </c>
      <c r="F1408">
        <v>7821853466.6725998</v>
      </c>
    </row>
    <row r="1409" spans="1:6">
      <c r="A1409" t="s">
        <v>950</v>
      </c>
      <c r="B1409" t="s">
        <v>951</v>
      </c>
      <c r="C1409" t="s">
        <v>982</v>
      </c>
      <c r="D1409" t="s">
        <v>40</v>
      </c>
      <c r="E1409" t="s">
        <v>984</v>
      </c>
      <c r="F1409">
        <v>11969569322.3515</v>
      </c>
    </row>
    <row r="1410" spans="1:6">
      <c r="A1410" t="s">
        <v>950</v>
      </c>
      <c r="B1410" t="s">
        <v>951</v>
      </c>
      <c r="C1410" t="s">
        <v>982</v>
      </c>
      <c r="D1410" t="s">
        <v>40</v>
      </c>
      <c r="E1410" t="s">
        <v>985</v>
      </c>
      <c r="F1410">
        <v>8.4000000000000005E-2</v>
      </c>
    </row>
    <row r="1411" spans="1:6">
      <c r="A1411" t="s">
        <v>952</v>
      </c>
      <c r="B1411" t="s">
        <v>953</v>
      </c>
      <c r="C1411" t="s">
        <v>982</v>
      </c>
      <c r="D1411" t="s">
        <v>40</v>
      </c>
      <c r="E1411" t="s">
        <v>983</v>
      </c>
      <c r="F1411">
        <v>6016341437.7718</v>
      </c>
    </row>
    <row r="1412" spans="1:6">
      <c r="A1412" t="s">
        <v>952</v>
      </c>
      <c r="B1412" t="s">
        <v>953</v>
      </c>
      <c r="C1412" t="s">
        <v>982</v>
      </c>
      <c r="D1412" t="s">
        <v>40</v>
      </c>
      <c r="E1412" t="s">
        <v>984</v>
      </c>
      <c r="F1412">
        <v>13334384329.7864</v>
      </c>
    </row>
    <row r="1413" spans="1:6">
      <c r="A1413" t="s">
        <v>952</v>
      </c>
      <c r="B1413" t="s">
        <v>953</v>
      </c>
      <c r="C1413" t="s">
        <v>982</v>
      </c>
      <c r="D1413" t="s">
        <v>40</v>
      </c>
      <c r="E1413" t="s">
        <v>985</v>
      </c>
      <c r="F1413">
        <v>0.10539999999999999</v>
      </c>
    </row>
    <row r="1414" spans="1:6">
      <c r="A1414" t="s">
        <v>954</v>
      </c>
      <c r="B1414" t="s">
        <v>955</v>
      </c>
      <c r="C1414" t="s">
        <v>982</v>
      </c>
      <c r="D1414" t="s">
        <v>92</v>
      </c>
      <c r="E1414" t="s">
        <v>983</v>
      </c>
      <c r="F1414">
        <v>8157495220.3615999</v>
      </c>
    </row>
    <row r="1415" spans="1:6">
      <c r="A1415" t="s">
        <v>954</v>
      </c>
      <c r="B1415" t="s">
        <v>955</v>
      </c>
      <c r="C1415" t="s">
        <v>982</v>
      </c>
      <c r="D1415" t="s">
        <v>92</v>
      </c>
      <c r="E1415" t="s">
        <v>984</v>
      </c>
      <c r="F1415">
        <v>10917523340.986601</v>
      </c>
    </row>
    <row r="1416" spans="1:6">
      <c r="A1416" t="s">
        <v>954</v>
      </c>
      <c r="B1416" t="s">
        <v>955</v>
      </c>
      <c r="C1416" t="s">
        <v>982</v>
      </c>
      <c r="D1416" t="s">
        <v>92</v>
      </c>
      <c r="E1416" t="s">
        <v>985</v>
      </c>
      <c r="F1416">
        <v>8.0000000000000002E-3</v>
      </c>
    </row>
    <row r="1417" spans="1:6">
      <c r="A1417" t="s">
        <v>956</v>
      </c>
      <c r="B1417" t="s">
        <v>957</v>
      </c>
      <c r="C1417" t="s">
        <v>982</v>
      </c>
      <c r="D1417" t="s">
        <v>43</v>
      </c>
      <c r="E1417" t="s">
        <v>983</v>
      </c>
      <c r="F1417">
        <v>40449497819.146797</v>
      </c>
    </row>
    <row r="1418" spans="1:6">
      <c r="A1418" t="s">
        <v>956</v>
      </c>
      <c r="B1418" t="s">
        <v>957</v>
      </c>
      <c r="C1418" t="s">
        <v>982</v>
      </c>
      <c r="D1418" t="s">
        <v>43</v>
      </c>
      <c r="E1418" t="s">
        <v>984</v>
      </c>
      <c r="F1418">
        <v>42316249059.452599</v>
      </c>
    </row>
    <row r="1419" spans="1:6">
      <c r="A1419" t="s">
        <v>956</v>
      </c>
      <c r="B1419" t="s">
        <v>957</v>
      </c>
      <c r="C1419" t="s">
        <v>982</v>
      </c>
      <c r="D1419" t="s">
        <v>43</v>
      </c>
      <c r="E1419" t="s">
        <v>985</v>
      </c>
      <c r="F1419">
        <v>3.3099999999999997E-2</v>
      </c>
    </row>
    <row r="1420" spans="1:6">
      <c r="A1420" t="s">
        <v>958</v>
      </c>
      <c r="B1420" t="s">
        <v>959</v>
      </c>
      <c r="C1420" t="s">
        <v>982</v>
      </c>
      <c r="D1420" t="s">
        <v>52</v>
      </c>
      <c r="E1420" t="s">
        <v>983</v>
      </c>
      <c r="F1420">
        <v>13893524710.603701</v>
      </c>
    </row>
    <row r="1421" spans="1:6">
      <c r="A1421" t="s">
        <v>958</v>
      </c>
      <c r="B1421" t="s">
        <v>959</v>
      </c>
      <c r="C1421" t="s">
        <v>982</v>
      </c>
      <c r="D1421" t="s">
        <v>52</v>
      </c>
      <c r="E1421" t="s">
        <v>984</v>
      </c>
      <c r="F1421">
        <v>12940224405.0555</v>
      </c>
    </row>
    <row r="1422" spans="1:6">
      <c r="A1422" t="s">
        <v>958</v>
      </c>
      <c r="B1422" t="s">
        <v>959</v>
      </c>
      <c r="C1422" t="s">
        <v>982</v>
      </c>
      <c r="D1422" t="s">
        <v>52</v>
      </c>
      <c r="E1422" t="s">
        <v>985</v>
      </c>
      <c r="F1422">
        <v>8.7999999999999995E-2</v>
      </c>
    </row>
    <row r="1423" spans="1:6">
      <c r="A1423" t="s">
        <v>960</v>
      </c>
      <c r="B1423" t="s">
        <v>961</v>
      </c>
      <c r="C1423" t="s">
        <v>982</v>
      </c>
      <c r="D1423" t="s">
        <v>7</v>
      </c>
      <c r="E1423" t="s">
        <v>983</v>
      </c>
      <c r="F1423">
        <v>1575948449.5983</v>
      </c>
    </row>
    <row r="1424" spans="1:6">
      <c r="A1424" t="s">
        <v>960</v>
      </c>
      <c r="B1424" t="s">
        <v>961</v>
      </c>
      <c r="C1424" t="s">
        <v>982</v>
      </c>
      <c r="D1424" t="s">
        <v>7</v>
      </c>
      <c r="E1424" t="s">
        <v>984</v>
      </c>
      <c r="F1424">
        <v>10822974679.9519</v>
      </c>
    </row>
    <row r="1425" spans="1:6">
      <c r="A1425" t="s">
        <v>960</v>
      </c>
      <c r="B1425" t="s">
        <v>961</v>
      </c>
      <c r="C1425" t="s">
        <v>982</v>
      </c>
      <c r="D1425" t="s">
        <v>7</v>
      </c>
      <c r="E1425" t="s">
        <v>985</v>
      </c>
      <c r="F1425">
        <v>0.37830000000000003</v>
      </c>
    </row>
    <row r="1426" spans="1:6">
      <c r="A1426" t="s">
        <v>962</v>
      </c>
      <c r="B1426" t="s">
        <v>963</v>
      </c>
      <c r="C1426" t="s">
        <v>982</v>
      </c>
      <c r="D1426" t="s">
        <v>92</v>
      </c>
      <c r="E1426" t="s">
        <v>983</v>
      </c>
      <c r="F1426">
        <v>382309549574.38098</v>
      </c>
    </row>
    <row r="1427" spans="1:6">
      <c r="A1427" t="s">
        <v>962</v>
      </c>
      <c r="B1427" t="s">
        <v>963</v>
      </c>
      <c r="C1427" t="s">
        <v>982</v>
      </c>
      <c r="D1427" t="s">
        <v>92</v>
      </c>
      <c r="E1427" t="s">
        <v>984</v>
      </c>
      <c r="F1427">
        <v>432141729659.159</v>
      </c>
    </row>
    <row r="1428" spans="1:6">
      <c r="A1428" t="s">
        <v>962</v>
      </c>
      <c r="B1428" t="s">
        <v>963</v>
      </c>
      <c r="C1428" t="s">
        <v>982</v>
      </c>
      <c r="D1428" t="s">
        <v>92</v>
      </c>
      <c r="E1428" t="s">
        <v>985</v>
      </c>
      <c r="F1428">
        <v>1.43E-2</v>
      </c>
    </row>
    <row r="1429" spans="1:6">
      <c r="A1429" t="s">
        <v>964</v>
      </c>
      <c r="B1429" t="s">
        <v>965</v>
      </c>
      <c r="C1429" t="s">
        <v>982</v>
      </c>
      <c r="D1429" t="s">
        <v>18</v>
      </c>
      <c r="E1429" t="s">
        <v>983</v>
      </c>
      <c r="F1429">
        <v>4926025968.2768002</v>
      </c>
    </row>
    <row r="1430" spans="1:6">
      <c r="A1430" t="s">
        <v>964</v>
      </c>
      <c r="B1430" t="s">
        <v>965</v>
      </c>
      <c r="C1430" t="s">
        <v>982</v>
      </c>
      <c r="D1430" t="s">
        <v>18</v>
      </c>
      <c r="E1430" t="s">
        <v>984</v>
      </c>
      <c r="F1430">
        <v>9904738578.6795998</v>
      </c>
    </row>
    <row r="1431" spans="1:6">
      <c r="A1431" t="s">
        <v>964</v>
      </c>
      <c r="B1431" t="s">
        <v>965</v>
      </c>
      <c r="C1431" t="s">
        <v>982</v>
      </c>
      <c r="D1431" t="s">
        <v>18</v>
      </c>
      <c r="E1431" t="s">
        <v>985</v>
      </c>
      <c r="F1431">
        <v>7.1099999999999997E-2</v>
      </c>
    </row>
    <row r="1432" spans="1:6">
      <c r="A1432" t="s">
        <v>966</v>
      </c>
      <c r="B1432" t="s">
        <v>967</v>
      </c>
      <c r="C1432" t="s">
        <v>982</v>
      </c>
      <c r="D1432" t="s">
        <v>7</v>
      </c>
      <c r="E1432" t="s">
        <v>983</v>
      </c>
      <c r="F1432">
        <v>23712550806.025501</v>
      </c>
    </row>
    <row r="1433" spans="1:6">
      <c r="A1433" t="s">
        <v>966</v>
      </c>
      <c r="B1433" t="s">
        <v>967</v>
      </c>
      <c r="C1433" t="s">
        <v>982</v>
      </c>
      <c r="D1433" t="s">
        <v>7</v>
      </c>
      <c r="E1433" t="s">
        <v>984</v>
      </c>
      <c r="F1433">
        <v>17537042363.663898</v>
      </c>
    </row>
    <row r="1434" spans="1:6">
      <c r="A1434" t="s">
        <v>966</v>
      </c>
      <c r="B1434" t="s">
        <v>967</v>
      </c>
      <c r="C1434" t="s">
        <v>982</v>
      </c>
      <c r="D1434" t="s">
        <v>7</v>
      </c>
      <c r="E1434" t="s">
        <v>985</v>
      </c>
      <c r="F1434">
        <v>3.2199999999999999E-2</v>
      </c>
    </row>
    <row r="1435" spans="1:6">
      <c r="A1435" t="s">
        <v>968</v>
      </c>
      <c r="B1435" t="s">
        <v>969</v>
      </c>
      <c r="C1435" t="s">
        <v>982</v>
      </c>
      <c r="D1435" t="s">
        <v>13</v>
      </c>
      <c r="E1435" t="s">
        <v>983</v>
      </c>
      <c r="F1435">
        <v>3851078702.9958</v>
      </c>
    </row>
    <row r="1436" spans="1:6">
      <c r="A1436" t="s">
        <v>968</v>
      </c>
      <c r="B1436" t="s">
        <v>969</v>
      </c>
      <c r="C1436" t="s">
        <v>982</v>
      </c>
      <c r="D1436" t="s">
        <v>13</v>
      </c>
      <c r="E1436" t="s">
        <v>984</v>
      </c>
      <c r="F1436">
        <v>7839045821.6196003</v>
      </c>
    </row>
    <row r="1437" spans="1:6">
      <c r="A1437" t="s">
        <v>968</v>
      </c>
      <c r="B1437" t="s">
        <v>969</v>
      </c>
      <c r="C1437" t="s">
        <v>982</v>
      </c>
      <c r="D1437" t="s">
        <v>13</v>
      </c>
      <c r="E1437" t="s">
        <v>985</v>
      </c>
      <c r="F1437">
        <v>9.5100000000000004E-2</v>
      </c>
    </row>
    <row r="1438" spans="1:6">
      <c r="A1438" t="s">
        <v>970</v>
      </c>
      <c r="B1438" t="s">
        <v>971</v>
      </c>
      <c r="C1438" t="s">
        <v>982</v>
      </c>
      <c r="D1438" t="s">
        <v>7</v>
      </c>
      <c r="E1438" t="s">
        <v>983</v>
      </c>
      <c r="F1438">
        <v>31055965671.466702</v>
      </c>
    </row>
    <row r="1439" spans="1:6">
      <c r="A1439" t="s">
        <v>970</v>
      </c>
      <c r="B1439" t="s">
        <v>971</v>
      </c>
      <c r="C1439" t="s">
        <v>982</v>
      </c>
      <c r="D1439" t="s">
        <v>7</v>
      </c>
      <c r="E1439" t="s">
        <v>984</v>
      </c>
      <c r="F1439">
        <v>36947016540.365501</v>
      </c>
    </row>
    <row r="1440" spans="1:6">
      <c r="A1440" t="s">
        <v>970</v>
      </c>
      <c r="B1440" t="s">
        <v>971</v>
      </c>
      <c r="C1440" t="s">
        <v>982</v>
      </c>
      <c r="D1440" t="s">
        <v>7</v>
      </c>
      <c r="E1440" t="s">
        <v>985</v>
      </c>
      <c r="F1440">
        <v>1.17E-2</v>
      </c>
    </row>
    <row r="1441" spans="1:6">
      <c r="A1441" t="s">
        <v>972</v>
      </c>
      <c r="B1441" t="s">
        <v>973</v>
      </c>
      <c r="C1441" t="s">
        <v>982</v>
      </c>
      <c r="D1441" t="s">
        <v>40</v>
      </c>
      <c r="E1441" t="s">
        <v>983</v>
      </c>
      <c r="F1441">
        <v>12384424306.5702</v>
      </c>
    </row>
    <row r="1442" spans="1:6">
      <c r="A1442" t="s">
        <v>972</v>
      </c>
      <c r="B1442" t="s">
        <v>973</v>
      </c>
      <c r="C1442" t="s">
        <v>982</v>
      </c>
      <c r="D1442" t="s">
        <v>40</v>
      </c>
      <c r="E1442" t="s">
        <v>984</v>
      </c>
      <c r="F1442">
        <v>39438423367.986198</v>
      </c>
    </row>
    <row r="1443" spans="1:6">
      <c r="A1443" t="s">
        <v>972</v>
      </c>
      <c r="B1443" t="s">
        <v>973</v>
      </c>
      <c r="C1443" t="s">
        <v>982</v>
      </c>
      <c r="D1443" t="s">
        <v>40</v>
      </c>
      <c r="E1443" t="s">
        <v>985</v>
      </c>
      <c r="F1443">
        <v>0.13239999999999999</v>
      </c>
    </row>
    <row r="1444" spans="1:6">
      <c r="A1444" t="s">
        <v>974</v>
      </c>
      <c r="B1444" t="s">
        <v>975</v>
      </c>
      <c r="C1444" t="s">
        <v>982</v>
      </c>
      <c r="D1444" t="s">
        <v>18</v>
      </c>
      <c r="E1444" t="s">
        <v>983</v>
      </c>
      <c r="F1444">
        <v>15973678865.6089</v>
      </c>
    </row>
    <row r="1445" spans="1:6">
      <c r="A1445" t="s">
        <v>974</v>
      </c>
      <c r="B1445" t="s">
        <v>975</v>
      </c>
      <c r="C1445" t="s">
        <v>982</v>
      </c>
      <c r="D1445" t="s">
        <v>18</v>
      </c>
      <c r="E1445" t="s">
        <v>984</v>
      </c>
      <c r="F1445">
        <v>30464401181.588902</v>
      </c>
    </row>
    <row r="1446" spans="1:6">
      <c r="A1446" t="s">
        <v>974</v>
      </c>
      <c r="B1446" t="s">
        <v>975</v>
      </c>
      <c r="C1446" t="s">
        <v>982</v>
      </c>
      <c r="D1446" t="s">
        <v>18</v>
      </c>
      <c r="E1446" t="s">
        <v>985</v>
      </c>
      <c r="F1446">
        <v>6.5799999999999997E-2</v>
      </c>
    </row>
    <row r="1447" spans="1:6">
      <c r="A1447" t="s">
        <v>976</v>
      </c>
      <c r="B1447" t="s">
        <v>977</v>
      </c>
      <c r="C1447" t="s">
        <v>982</v>
      </c>
      <c r="D1447" t="s">
        <v>52</v>
      </c>
      <c r="E1447" t="s">
        <v>983</v>
      </c>
      <c r="F1447">
        <v>9957758595.0792007</v>
      </c>
    </row>
    <row r="1448" spans="1:6">
      <c r="A1448" t="s">
        <v>976</v>
      </c>
      <c r="B1448" t="s">
        <v>977</v>
      </c>
      <c r="C1448" t="s">
        <v>982</v>
      </c>
      <c r="D1448" t="s">
        <v>52</v>
      </c>
      <c r="E1448" t="s">
        <v>984</v>
      </c>
      <c r="F1448">
        <v>4748824934.4611998</v>
      </c>
    </row>
    <row r="1449" spans="1:6">
      <c r="A1449" t="s">
        <v>976</v>
      </c>
      <c r="B1449" t="s">
        <v>977</v>
      </c>
      <c r="C1449" t="s">
        <v>982</v>
      </c>
      <c r="D1449" t="s">
        <v>52</v>
      </c>
      <c r="E1449" t="s">
        <v>985</v>
      </c>
      <c r="F1449">
        <v>2.5899999999999999E-2</v>
      </c>
    </row>
    <row r="1450" spans="1:6">
      <c r="A1450" t="s">
        <v>978</v>
      </c>
      <c r="B1450" t="s">
        <v>979</v>
      </c>
      <c r="C1450" t="s">
        <v>982</v>
      </c>
      <c r="D1450" t="s">
        <v>18</v>
      </c>
      <c r="E1450" t="s">
        <v>983</v>
      </c>
      <c r="F1450">
        <v>5361060498.4616003</v>
      </c>
    </row>
    <row r="1451" spans="1:6">
      <c r="A1451" t="s">
        <v>978</v>
      </c>
      <c r="B1451" t="s">
        <v>979</v>
      </c>
      <c r="C1451" t="s">
        <v>982</v>
      </c>
      <c r="D1451" t="s">
        <v>18</v>
      </c>
      <c r="E1451" t="s">
        <v>984</v>
      </c>
      <c r="F1451">
        <v>23669266393.8009</v>
      </c>
    </row>
    <row r="1452" spans="1:6">
      <c r="A1452" t="s">
        <v>978</v>
      </c>
      <c r="B1452" t="s">
        <v>979</v>
      </c>
      <c r="C1452" t="s">
        <v>982</v>
      </c>
      <c r="D1452" t="s">
        <v>18</v>
      </c>
      <c r="E1452" t="s">
        <v>985</v>
      </c>
      <c r="F1452">
        <v>0.16370000000000001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topLeftCell="A2" workbookViewId="0">
      <selection activeCell="O4" sqref="O4"/>
    </sheetView>
  </sheetViews>
  <sheetFormatPr baseColWidth="10" defaultRowHeight="15" x14ac:dyDescent="0"/>
  <cols>
    <col min="1" max="2" width="10.83203125" style="2"/>
    <col min="3" max="3" width="14.6640625" style="2" customWidth="1"/>
    <col min="4" max="4" width="14.5" style="2" customWidth="1"/>
    <col min="5" max="5" width="17.5" style="2" bestFit="1" customWidth="1"/>
    <col min="6" max="6" width="13.6640625" style="2" customWidth="1"/>
    <col min="7" max="7" width="23.83203125" style="2" customWidth="1"/>
    <col min="8" max="16384" width="10.83203125" style="2"/>
  </cols>
  <sheetData>
    <row r="1" spans="1:7" hidden="1">
      <c r="D1" s="2" t="s">
        <v>985</v>
      </c>
      <c r="E1" s="2" t="s">
        <v>984</v>
      </c>
      <c r="F1" s="2" t="s">
        <v>983</v>
      </c>
    </row>
    <row r="2" spans="1:7" s="4" customFormat="1" ht="75">
      <c r="A2" s="11" t="s">
        <v>0</v>
      </c>
      <c r="B2" s="11" t="s">
        <v>1</v>
      </c>
      <c r="C2" s="11" t="s">
        <v>2</v>
      </c>
      <c r="D2" s="11" t="s">
        <v>4</v>
      </c>
      <c r="E2" s="11" t="s">
        <v>980</v>
      </c>
      <c r="F2" s="11" t="s">
        <v>981</v>
      </c>
      <c r="G2" s="12" t="s">
        <v>3</v>
      </c>
    </row>
    <row r="3" spans="1:7">
      <c r="A3" t="s">
        <v>5</v>
      </c>
      <c r="B3" t="s">
        <v>6</v>
      </c>
      <c r="C3" t="s">
        <v>7</v>
      </c>
      <c r="D3" s="24">
        <v>7.2999999999999995E-2</v>
      </c>
      <c r="E3" s="22">
        <v>13291.8</v>
      </c>
      <c r="F3" s="22">
        <v>7331.15</v>
      </c>
      <c r="G3" s="8">
        <f t="shared" ref="G3:G66" si="0">E3/F3</f>
        <v>1.8130579786254544</v>
      </c>
    </row>
    <row r="4" spans="1:7">
      <c r="A4" t="s">
        <v>8</v>
      </c>
      <c r="B4" t="s">
        <v>9</v>
      </c>
      <c r="C4" t="s">
        <v>10</v>
      </c>
      <c r="D4" s="24">
        <v>2.9000000000000001E-2</v>
      </c>
      <c r="E4" s="22">
        <v>28626.14</v>
      </c>
      <c r="F4" s="22">
        <v>39740.68</v>
      </c>
      <c r="G4" s="8">
        <f t="shared" si="0"/>
        <v>0.72032335631901612</v>
      </c>
    </row>
    <row r="5" spans="1:7">
      <c r="A5" t="s">
        <v>11</v>
      </c>
      <c r="B5" t="s">
        <v>12</v>
      </c>
      <c r="C5" t="s">
        <v>13</v>
      </c>
      <c r="D5" s="24">
        <v>0.158</v>
      </c>
      <c r="E5" s="22">
        <v>60335.360000000001</v>
      </c>
      <c r="F5" s="22">
        <v>45921.36</v>
      </c>
      <c r="G5" s="8">
        <f t="shared" si="0"/>
        <v>1.3138844319941745</v>
      </c>
    </row>
    <row r="6" spans="1:7">
      <c r="A6" t="s">
        <v>14</v>
      </c>
      <c r="B6" t="s">
        <v>15</v>
      </c>
      <c r="C6" t="s">
        <v>7</v>
      </c>
      <c r="D6" s="24">
        <v>2.5640000000000001</v>
      </c>
      <c r="E6" s="22">
        <v>461447.74</v>
      </c>
      <c r="F6" s="22">
        <v>20536.990000000002</v>
      </c>
      <c r="G6" s="8">
        <f t="shared" si="0"/>
        <v>22.469102823734147</v>
      </c>
    </row>
    <row r="7" spans="1:7">
      <c r="A7" t="s">
        <v>16</v>
      </c>
      <c r="B7" t="s">
        <v>17</v>
      </c>
      <c r="C7" t="s">
        <v>18</v>
      </c>
      <c r="D7" s="24">
        <v>0.20599999999999999</v>
      </c>
      <c r="E7" s="22">
        <v>122020.67</v>
      </c>
      <c r="F7" s="22">
        <v>31317.84</v>
      </c>
      <c r="G7" s="8">
        <f t="shared" si="0"/>
        <v>3.8962032502880146</v>
      </c>
    </row>
    <row r="8" spans="1:7">
      <c r="A8" t="s">
        <v>19</v>
      </c>
      <c r="B8" t="s">
        <v>20</v>
      </c>
      <c r="C8" t="s">
        <v>18</v>
      </c>
      <c r="D8" s="24">
        <v>0.11</v>
      </c>
      <c r="E8" s="22">
        <v>24449.23</v>
      </c>
      <c r="F8" s="22">
        <v>7149.74</v>
      </c>
      <c r="G8" s="8">
        <f t="shared" si="0"/>
        <v>3.4195970762573187</v>
      </c>
    </row>
    <row r="9" spans="1:7">
      <c r="A9" t="s">
        <v>21</v>
      </c>
      <c r="B9" t="s">
        <v>22</v>
      </c>
      <c r="C9" t="s">
        <v>18</v>
      </c>
      <c r="D9" s="24">
        <v>6.0999999999999999E-2</v>
      </c>
      <c r="E9" s="22">
        <v>63398.65</v>
      </c>
      <c r="F9" s="22">
        <v>39475.33</v>
      </c>
      <c r="G9" s="8">
        <f t="shared" si="0"/>
        <v>1.6060321724986213</v>
      </c>
    </row>
    <row r="10" spans="1:7">
      <c r="A10" t="s">
        <v>23</v>
      </c>
      <c r="B10" t="s">
        <v>24</v>
      </c>
      <c r="C10" t="s">
        <v>7</v>
      </c>
      <c r="D10" s="24">
        <v>0.32100000000000001</v>
      </c>
      <c r="E10" s="22">
        <v>94509.83</v>
      </c>
      <c r="F10" s="22">
        <v>10848.68</v>
      </c>
      <c r="G10" s="8">
        <f t="shared" si="0"/>
        <v>8.7116432598251592</v>
      </c>
    </row>
    <row r="11" spans="1:7">
      <c r="A11" t="s">
        <v>25</v>
      </c>
      <c r="B11" t="s">
        <v>26</v>
      </c>
      <c r="C11" t="s">
        <v>7</v>
      </c>
      <c r="D11" s="24">
        <v>0.105</v>
      </c>
      <c r="E11" s="22">
        <v>44768.24</v>
      </c>
      <c r="F11" s="22">
        <v>6444.08</v>
      </c>
      <c r="G11" s="8">
        <f t="shared" si="0"/>
        <v>6.9471887375699861</v>
      </c>
    </row>
    <row r="12" spans="1:7">
      <c r="A12" t="s">
        <v>27</v>
      </c>
      <c r="B12" t="s">
        <v>28</v>
      </c>
      <c r="C12" t="s">
        <v>7</v>
      </c>
      <c r="D12" s="24">
        <v>0.246</v>
      </c>
      <c r="E12" s="22">
        <v>16528.86</v>
      </c>
      <c r="F12" s="22">
        <v>3644.71</v>
      </c>
      <c r="G12" s="8">
        <f t="shared" si="0"/>
        <v>4.5350274781807061</v>
      </c>
    </row>
    <row r="13" spans="1:7">
      <c r="A13" t="s">
        <v>29</v>
      </c>
      <c r="B13" t="s">
        <v>30</v>
      </c>
      <c r="C13" t="s">
        <v>31</v>
      </c>
      <c r="D13" s="24">
        <v>6.3E-2</v>
      </c>
      <c r="E13" s="22">
        <v>32061.32</v>
      </c>
      <c r="F13" s="22">
        <v>30524.23</v>
      </c>
      <c r="G13" s="8">
        <f t="shared" si="0"/>
        <v>1.050356389006373</v>
      </c>
    </row>
    <row r="14" spans="1:7">
      <c r="A14" t="s">
        <v>32</v>
      </c>
      <c r="B14" t="s">
        <v>33</v>
      </c>
      <c r="C14" t="s">
        <v>7</v>
      </c>
      <c r="D14" s="24">
        <v>0.221</v>
      </c>
      <c r="E14" s="22">
        <v>40559.629999999997</v>
      </c>
      <c r="F14" s="22">
        <v>6306.18</v>
      </c>
      <c r="G14" s="8">
        <f t="shared" si="0"/>
        <v>6.431727289738002</v>
      </c>
    </row>
    <row r="15" spans="1:7">
      <c r="A15" t="s">
        <v>34</v>
      </c>
      <c r="B15" t="s">
        <v>35</v>
      </c>
      <c r="C15" t="s">
        <v>7</v>
      </c>
      <c r="D15" s="24">
        <v>8.5000000000000006E-2</v>
      </c>
      <c r="E15" s="22">
        <v>17521.169999999998</v>
      </c>
      <c r="F15" s="22">
        <v>10810.88</v>
      </c>
      <c r="G15" s="8">
        <f t="shared" si="0"/>
        <v>1.6206978525337437</v>
      </c>
    </row>
    <row r="16" spans="1:7">
      <c r="A16" t="s">
        <v>36</v>
      </c>
      <c r="B16" t="s">
        <v>37</v>
      </c>
      <c r="C16" t="s">
        <v>7</v>
      </c>
      <c r="D16" s="24">
        <v>4.0000000000000001E-3</v>
      </c>
      <c r="E16" s="22">
        <v>14005.66</v>
      </c>
      <c r="F16" s="22">
        <v>3040.6</v>
      </c>
      <c r="G16" s="8">
        <f t="shared" si="0"/>
        <v>4.6062158784450435</v>
      </c>
    </row>
    <row r="17" spans="1:7">
      <c r="A17" t="s">
        <v>38</v>
      </c>
      <c r="B17" t="s">
        <v>39</v>
      </c>
      <c r="C17" t="s">
        <v>40</v>
      </c>
      <c r="D17" s="24">
        <v>4.2999999999999997E-2</v>
      </c>
      <c r="E17" s="22">
        <v>13136.62</v>
      </c>
      <c r="F17" s="22">
        <v>10230.09</v>
      </c>
      <c r="G17" s="8">
        <f t="shared" si="0"/>
        <v>1.2841157800175758</v>
      </c>
    </row>
    <row r="18" spans="1:7">
      <c r="A18" t="s">
        <v>41</v>
      </c>
      <c r="B18" t="s">
        <v>42</v>
      </c>
      <c r="C18" t="s">
        <v>43</v>
      </c>
      <c r="D18" s="24">
        <v>3.2000000000000001E-2</v>
      </c>
      <c r="E18" s="22">
        <v>24791.88</v>
      </c>
      <c r="F18" s="22">
        <v>24056.42</v>
      </c>
      <c r="G18" s="8">
        <f t="shared" si="0"/>
        <v>1.0305722962934636</v>
      </c>
    </row>
    <row r="19" spans="1:7">
      <c r="A19" t="s">
        <v>44</v>
      </c>
      <c r="B19" t="s">
        <v>45</v>
      </c>
      <c r="C19" t="s">
        <v>43</v>
      </c>
      <c r="D19" s="24">
        <v>3.5000000000000003E-2</v>
      </c>
      <c r="E19" s="22">
        <v>67413.75</v>
      </c>
      <c r="F19" s="22">
        <v>62679.27</v>
      </c>
      <c r="G19" s="8">
        <f t="shared" si="0"/>
        <v>1.0755350213874539</v>
      </c>
    </row>
    <row r="20" spans="1:7">
      <c r="A20" t="s">
        <v>46</v>
      </c>
      <c r="B20" t="s">
        <v>47</v>
      </c>
      <c r="C20" t="s">
        <v>43</v>
      </c>
      <c r="D20" s="24">
        <v>4.1000000000000002E-2</v>
      </c>
      <c r="E20" s="22">
        <v>32996.639999999999</v>
      </c>
      <c r="F20" s="22">
        <v>47401.65</v>
      </c>
      <c r="G20" s="8">
        <f t="shared" si="0"/>
        <v>0.69610741398242459</v>
      </c>
    </row>
    <row r="21" spans="1:7">
      <c r="A21" t="s">
        <v>48</v>
      </c>
      <c r="B21" t="s">
        <v>49</v>
      </c>
      <c r="C21" t="s">
        <v>18</v>
      </c>
      <c r="D21" s="24">
        <v>6.9000000000000006E-2</v>
      </c>
      <c r="E21" s="22">
        <v>48827.839999999997</v>
      </c>
      <c r="F21" s="22">
        <v>40026.03</v>
      </c>
      <c r="G21" s="8">
        <f t="shared" si="0"/>
        <v>1.2199021486767485</v>
      </c>
    </row>
    <row r="22" spans="1:7">
      <c r="A22" t="s">
        <v>50</v>
      </c>
      <c r="B22" t="s">
        <v>51</v>
      </c>
      <c r="C22" t="s">
        <v>52</v>
      </c>
      <c r="D22" s="24">
        <v>0.11899999999999999</v>
      </c>
      <c r="E22" s="22">
        <v>27982.03</v>
      </c>
      <c r="F22" s="22">
        <v>21473.32</v>
      </c>
      <c r="G22" s="8">
        <f t="shared" si="0"/>
        <v>1.3031068321060739</v>
      </c>
    </row>
    <row r="23" spans="1:7">
      <c r="A23" t="s">
        <v>53</v>
      </c>
      <c r="B23" t="s">
        <v>54</v>
      </c>
      <c r="C23" t="s">
        <v>18</v>
      </c>
      <c r="D23" s="24">
        <v>-2E-3</v>
      </c>
      <c r="E23" s="22">
        <v>154684.79</v>
      </c>
      <c r="F23" s="22">
        <v>109328.47</v>
      </c>
      <c r="G23" s="8">
        <f t="shared" si="0"/>
        <v>1.4148628440515083</v>
      </c>
    </row>
    <row r="24" spans="1:7">
      <c r="A24" t="s">
        <v>55</v>
      </c>
      <c r="B24" t="s">
        <v>56</v>
      </c>
      <c r="C24" t="s">
        <v>52</v>
      </c>
      <c r="D24" s="24">
        <v>1.7999999999999999E-2</v>
      </c>
      <c r="E24" s="22">
        <v>64041.58</v>
      </c>
      <c r="F24" s="22">
        <v>147749.34</v>
      </c>
      <c r="G24" s="8">
        <f t="shared" si="0"/>
        <v>0.43344748612751843</v>
      </c>
    </row>
    <row r="25" spans="1:7">
      <c r="A25" t="s">
        <v>57</v>
      </c>
      <c r="B25" t="s">
        <v>58</v>
      </c>
      <c r="C25" t="s">
        <v>52</v>
      </c>
      <c r="D25" s="24">
        <v>7.5999999999999998E-2</v>
      </c>
      <c r="E25" s="22">
        <v>10698.27</v>
      </c>
      <c r="F25" s="22">
        <v>5752.85</v>
      </c>
      <c r="G25" s="8">
        <f t="shared" si="0"/>
        <v>1.8596469575949313</v>
      </c>
    </row>
    <row r="26" spans="1:7">
      <c r="A26" t="s">
        <v>59</v>
      </c>
      <c r="B26" t="s">
        <v>60</v>
      </c>
      <c r="C26" t="s">
        <v>52</v>
      </c>
      <c r="D26" s="24">
        <v>0.03</v>
      </c>
      <c r="E26" s="22">
        <v>5314.43</v>
      </c>
      <c r="F26" s="22">
        <v>5054.8999999999996</v>
      </c>
      <c r="G26" s="8">
        <f t="shared" si="0"/>
        <v>1.0513422619636394</v>
      </c>
    </row>
    <row r="27" spans="1:7">
      <c r="A27" t="s">
        <v>61</v>
      </c>
      <c r="B27" t="s">
        <v>62</v>
      </c>
      <c r="C27" t="s">
        <v>7</v>
      </c>
      <c r="D27" s="24">
        <v>0.08</v>
      </c>
      <c r="E27" s="22">
        <v>9105.74</v>
      </c>
      <c r="F27" s="22">
        <v>4611.68</v>
      </c>
      <c r="G27" s="8">
        <f t="shared" si="0"/>
        <v>1.9744951948097005</v>
      </c>
    </row>
    <row r="28" spans="1:7">
      <c r="A28" t="s">
        <v>63</v>
      </c>
      <c r="B28" t="s">
        <v>64</v>
      </c>
      <c r="C28" t="s">
        <v>52</v>
      </c>
      <c r="D28" s="24">
        <v>9.6000000000000002E-2</v>
      </c>
      <c r="E28" s="22">
        <v>28811.119999999999</v>
      </c>
      <c r="F28" s="22">
        <v>23450.080000000002</v>
      </c>
      <c r="G28" s="8">
        <f t="shared" si="0"/>
        <v>1.2286149983283638</v>
      </c>
    </row>
    <row r="29" spans="1:7">
      <c r="A29" t="s">
        <v>65</v>
      </c>
      <c r="B29" t="s">
        <v>66</v>
      </c>
      <c r="C29" t="s">
        <v>7</v>
      </c>
      <c r="D29" s="24">
        <v>0.14000000000000001</v>
      </c>
      <c r="E29" s="22">
        <v>7766.51</v>
      </c>
      <c r="F29" s="22">
        <v>1898.78</v>
      </c>
      <c r="G29" s="8">
        <f t="shared" si="0"/>
        <v>4.090263221647584</v>
      </c>
    </row>
    <row r="30" spans="1:7">
      <c r="A30" t="s">
        <v>67</v>
      </c>
      <c r="B30" t="s">
        <v>68</v>
      </c>
      <c r="C30" t="s">
        <v>18</v>
      </c>
      <c r="D30" s="24">
        <v>5.2999999999999999E-2</v>
      </c>
      <c r="E30" s="22">
        <v>33138</v>
      </c>
      <c r="F30" s="22">
        <v>8044.74</v>
      </c>
      <c r="G30" s="8">
        <f t="shared" si="0"/>
        <v>4.1192132996218644</v>
      </c>
    </row>
    <row r="31" spans="1:7">
      <c r="A31" t="s">
        <v>69</v>
      </c>
      <c r="B31" t="s">
        <v>70</v>
      </c>
      <c r="C31" t="s">
        <v>7</v>
      </c>
      <c r="D31" s="24">
        <v>0.109</v>
      </c>
      <c r="E31" s="22">
        <v>22775.18</v>
      </c>
      <c r="F31" s="22">
        <v>11846.96</v>
      </c>
      <c r="G31" s="8">
        <f t="shared" si="0"/>
        <v>1.9224493034499992</v>
      </c>
    </row>
    <row r="32" spans="1:7">
      <c r="A32" t="s">
        <v>71</v>
      </c>
      <c r="B32" t="s">
        <v>72</v>
      </c>
      <c r="C32" t="s">
        <v>13</v>
      </c>
      <c r="D32" s="24">
        <v>0.11</v>
      </c>
      <c r="E32" s="22">
        <v>13985.23</v>
      </c>
      <c r="F32" s="22">
        <v>6086.16</v>
      </c>
      <c r="G32" s="8">
        <f t="shared" si="0"/>
        <v>2.297874193251574</v>
      </c>
    </row>
    <row r="33" spans="1:7">
      <c r="A33" t="s">
        <v>73</v>
      </c>
      <c r="B33" t="s">
        <v>74</v>
      </c>
      <c r="C33" t="s">
        <v>52</v>
      </c>
      <c r="D33" s="24">
        <v>0.13200000000000001</v>
      </c>
      <c r="E33" s="22">
        <v>11929.1</v>
      </c>
      <c r="F33" s="22">
        <v>6599.56</v>
      </c>
      <c r="G33" s="8">
        <f t="shared" si="0"/>
        <v>1.8075598979325893</v>
      </c>
    </row>
    <row r="34" spans="1:7">
      <c r="A34" t="s">
        <v>75</v>
      </c>
      <c r="B34" t="s">
        <v>76</v>
      </c>
      <c r="C34" t="s">
        <v>18</v>
      </c>
      <c r="D34" s="24">
        <v>0.188</v>
      </c>
      <c r="E34" s="22">
        <v>117421.5</v>
      </c>
      <c r="F34" s="22">
        <v>41217.360000000001</v>
      </c>
      <c r="G34" s="8">
        <f t="shared" si="0"/>
        <v>2.8488360244324236</v>
      </c>
    </row>
    <row r="35" spans="1:7">
      <c r="A35" t="s">
        <v>77</v>
      </c>
      <c r="B35" t="s">
        <v>78</v>
      </c>
      <c r="C35" t="s">
        <v>52</v>
      </c>
      <c r="D35" s="24">
        <v>0.111</v>
      </c>
      <c r="E35" s="22">
        <v>17312.990000000002</v>
      </c>
      <c r="F35" s="22">
        <v>15122.53</v>
      </c>
      <c r="G35" s="8">
        <f t="shared" si="0"/>
        <v>1.1448474560804311</v>
      </c>
    </row>
    <row r="36" spans="1:7">
      <c r="A36" t="s">
        <v>79</v>
      </c>
      <c r="B36" t="s">
        <v>80</v>
      </c>
      <c r="C36" t="s">
        <v>81</v>
      </c>
      <c r="D36" s="24">
        <v>5.2999999999999999E-2</v>
      </c>
      <c r="E36" s="22">
        <v>66829.09</v>
      </c>
      <c r="F36" s="22">
        <v>32688.080000000002</v>
      </c>
      <c r="G36" s="8">
        <f t="shared" si="0"/>
        <v>2.0444483126570905</v>
      </c>
    </row>
    <row r="37" spans="1:7">
      <c r="A37" t="s">
        <v>82</v>
      </c>
      <c r="B37" t="s">
        <v>83</v>
      </c>
      <c r="C37" t="s">
        <v>40</v>
      </c>
      <c r="D37" s="24">
        <v>6.4000000000000001E-2</v>
      </c>
      <c r="E37" s="22">
        <v>283949.58</v>
      </c>
      <c r="F37" s="22">
        <v>25244.02</v>
      </c>
      <c r="G37" s="8">
        <f t="shared" si="0"/>
        <v>11.248191849000278</v>
      </c>
    </row>
    <row r="38" spans="1:7">
      <c r="A38" t="s">
        <v>84</v>
      </c>
      <c r="B38" t="s">
        <v>85</v>
      </c>
      <c r="C38" t="s">
        <v>40</v>
      </c>
      <c r="D38" s="24">
        <v>5.1999999999999998E-2</v>
      </c>
      <c r="E38" s="22">
        <v>11813.67</v>
      </c>
      <c r="F38" s="22">
        <v>10569.28</v>
      </c>
      <c r="G38" s="8">
        <f t="shared" si="0"/>
        <v>1.1177364967150079</v>
      </c>
    </row>
    <row r="39" spans="1:7">
      <c r="A39" t="s">
        <v>86</v>
      </c>
      <c r="B39" t="s">
        <v>87</v>
      </c>
      <c r="C39" t="s">
        <v>18</v>
      </c>
      <c r="D39" s="24">
        <v>6.9000000000000006E-2</v>
      </c>
      <c r="E39" s="22">
        <v>57056.9</v>
      </c>
      <c r="F39" s="22">
        <v>45377.9</v>
      </c>
      <c r="G39" s="8">
        <f t="shared" si="0"/>
        <v>1.2573719806337447</v>
      </c>
    </row>
    <row r="40" spans="1:7">
      <c r="A40" t="s">
        <v>88</v>
      </c>
      <c r="B40" t="s">
        <v>89</v>
      </c>
      <c r="C40" t="s">
        <v>52</v>
      </c>
      <c r="D40" s="24">
        <v>7.9000000000000001E-2</v>
      </c>
      <c r="E40" s="22">
        <v>35584.480000000003</v>
      </c>
      <c r="F40" s="22">
        <v>20774.79</v>
      </c>
      <c r="G40" s="8">
        <f t="shared" si="0"/>
        <v>1.712868337056596</v>
      </c>
    </row>
    <row r="41" spans="1:7">
      <c r="A41" t="s">
        <v>90</v>
      </c>
      <c r="B41" t="s">
        <v>91</v>
      </c>
      <c r="C41" t="s">
        <v>92</v>
      </c>
      <c r="D41" s="24">
        <v>-4.0000000000000001E-3</v>
      </c>
      <c r="E41" s="22">
        <v>29907.38</v>
      </c>
      <c r="F41" s="22">
        <v>55757.4</v>
      </c>
      <c r="G41" s="8">
        <f t="shared" si="0"/>
        <v>0.53638404947146034</v>
      </c>
    </row>
    <row r="42" spans="1:7">
      <c r="A42" t="s">
        <v>93</v>
      </c>
      <c r="B42" t="s">
        <v>94</v>
      </c>
      <c r="C42" t="s">
        <v>92</v>
      </c>
      <c r="D42" s="24">
        <v>-5.0000000000000001E-3</v>
      </c>
      <c r="E42" s="22">
        <v>49762.87</v>
      </c>
      <c r="F42" s="22">
        <v>58508.6</v>
      </c>
      <c r="G42" s="8">
        <f t="shared" si="0"/>
        <v>0.85052231637742148</v>
      </c>
    </row>
    <row r="43" spans="1:7">
      <c r="A43" t="s">
        <v>95</v>
      </c>
      <c r="B43" t="s">
        <v>96</v>
      </c>
      <c r="C43" t="s">
        <v>10</v>
      </c>
      <c r="D43" s="24">
        <v>8.5999999999999993E-2</v>
      </c>
      <c r="E43" s="22">
        <v>38425.129999999997</v>
      </c>
      <c r="F43" s="22">
        <v>18773.25</v>
      </c>
      <c r="G43" s="8">
        <f t="shared" si="0"/>
        <v>2.0468022318991115</v>
      </c>
    </row>
    <row r="44" spans="1:7">
      <c r="A44" t="s">
        <v>97</v>
      </c>
      <c r="B44" t="s">
        <v>98</v>
      </c>
      <c r="C44" t="s">
        <v>7</v>
      </c>
      <c r="D44" s="24">
        <v>0.14699999999999999</v>
      </c>
      <c r="E44" s="22">
        <v>19780.3</v>
      </c>
      <c r="F44" s="22">
        <v>5467.28</v>
      </c>
      <c r="G44" s="8">
        <f t="shared" si="0"/>
        <v>3.6179416455714724</v>
      </c>
    </row>
    <row r="45" spans="1:7">
      <c r="A45" t="s">
        <v>99</v>
      </c>
      <c r="B45" t="s">
        <v>100</v>
      </c>
      <c r="C45" t="s">
        <v>10</v>
      </c>
      <c r="D45" s="24">
        <v>6.8000000000000005E-2</v>
      </c>
      <c r="E45" s="22">
        <v>14346.75</v>
      </c>
      <c r="F45" s="22">
        <v>5884.12</v>
      </c>
      <c r="G45" s="8">
        <f t="shared" si="0"/>
        <v>2.4382150601959172</v>
      </c>
    </row>
    <row r="46" spans="1:7">
      <c r="A46" t="s">
        <v>101</v>
      </c>
      <c r="B46" t="s">
        <v>102</v>
      </c>
      <c r="C46" t="s">
        <v>10</v>
      </c>
      <c r="D46" s="24">
        <v>-0.01</v>
      </c>
      <c r="E46" s="22">
        <v>4235.5</v>
      </c>
      <c r="F46" s="22">
        <v>7018.42</v>
      </c>
      <c r="G46" s="8">
        <f t="shared" si="0"/>
        <v>0.6034834050968737</v>
      </c>
    </row>
    <row r="47" spans="1:7">
      <c r="A47" t="s">
        <v>103</v>
      </c>
      <c r="B47" t="s">
        <v>104</v>
      </c>
      <c r="C47" t="s">
        <v>52</v>
      </c>
      <c r="D47" s="24">
        <v>5.8000000000000003E-2</v>
      </c>
      <c r="E47" s="22">
        <v>31751.73</v>
      </c>
      <c r="F47" s="22">
        <v>15957.98</v>
      </c>
      <c r="G47" s="8">
        <f t="shared" si="0"/>
        <v>1.9897085972034054</v>
      </c>
    </row>
    <row r="48" spans="1:7">
      <c r="A48" t="s">
        <v>105</v>
      </c>
      <c r="B48" t="s">
        <v>993</v>
      </c>
      <c r="C48" t="s">
        <v>7</v>
      </c>
      <c r="D48" s="24">
        <v>0.23100000000000001</v>
      </c>
      <c r="E48" s="22">
        <v>64056.99</v>
      </c>
      <c r="F48" s="22">
        <v>8022.12</v>
      </c>
      <c r="G48" s="8">
        <f t="shared" si="0"/>
        <v>7.9850451002976763</v>
      </c>
    </row>
    <row r="49" spans="1:7">
      <c r="A49" t="s">
        <v>105</v>
      </c>
      <c r="B49" t="s">
        <v>993</v>
      </c>
      <c r="C49" t="s">
        <v>7</v>
      </c>
      <c r="D49" s="24">
        <v>0.23100000000000001</v>
      </c>
      <c r="E49" s="22">
        <v>64056.99</v>
      </c>
      <c r="F49" s="22">
        <v>8022.12</v>
      </c>
      <c r="G49" s="8">
        <f t="shared" si="0"/>
        <v>7.9850451002976763</v>
      </c>
    </row>
    <row r="50" spans="1:7">
      <c r="A50" t="s">
        <v>106</v>
      </c>
      <c r="B50" t="s">
        <v>107</v>
      </c>
      <c r="C50" t="s">
        <v>13</v>
      </c>
      <c r="D50" s="24">
        <v>9.0999999999999998E-2</v>
      </c>
      <c r="E50" s="22">
        <v>7870.89</v>
      </c>
      <c r="F50" s="22">
        <v>4255.4399999999996</v>
      </c>
      <c r="G50" s="8">
        <f t="shared" si="0"/>
        <v>1.8496066211719591</v>
      </c>
    </row>
    <row r="51" spans="1:7">
      <c r="A51" t="s">
        <v>108</v>
      </c>
      <c r="B51" t="s">
        <v>109</v>
      </c>
      <c r="C51" t="s">
        <v>52</v>
      </c>
      <c r="D51" s="24">
        <v>0.19900000000000001</v>
      </c>
      <c r="E51" s="22">
        <v>60302.720000000001</v>
      </c>
      <c r="F51" s="22">
        <v>27871.89</v>
      </c>
      <c r="G51" s="8">
        <f t="shared" si="0"/>
        <v>2.1635676662041936</v>
      </c>
    </row>
    <row r="52" spans="1:7">
      <c r="A52" t="s">
        <v>110</v>
      </c>
      <c r="B52" t="s">
        <v>111</v>
      </c>
      <c r="C52" t="s">
        <v>40</v>
      </c>
      <c r="D52" s="24">
        <v>0.24</v>
      </c>
      <c r="E52" s="22">
        <v>31317.19</v>
      </c>
      <c r="F52" s="22">
        <v>5576.97</v>
      </c>
      <c r="G52" s="8">
        <f t="shared" si="0"/>
        <v>5.6154488907058848</v>
      </c>
    </row>
    <row r="53" spans="1:7">
      <c r="A53" t="s">
        <v>112</v>
      </c>
      <c r="B53" t="s">
        <v>113</v>
      </c>
      <c r="C53" t="s">
        <v>13</v>
      </c>
      <c r="D53" s="24">
        <v>0.14899999999999999</v>
      </c>
      <c r="E53" s="22">
        <v>119076.41</v>
      </c>
      <c r="F53" s="22">
        <v>52466.13</v>
      </c>
      <c r="G53" s="8">
        <f t="shared" si="0"/>
        <v>2.2695863026299063</v>
      </c>
    </row>
    <row r="54" spans="1:7">
      <c r="A54" t="s">
        <v>114</v>
      </c>
      <c r="B54" t="s">
        <v>115</v>
      </c>
      <c r="C54" t="s">
        <v>52</v>
      </c>
      <c r="D54" s="24">
        <v>4.2999999999999997E-2</v>
      </c>
      <c r="E54" s="22">
        <v>167655.57999999999</v>
      </c>
      <c r="F54" s="22">
        <v>321541.45</v>
      </c>
      <c r="G54" s="8">
        <f t="shared" si="0"/>
        <v>0.52141202945996534</v>
      </c>
    </row>
    <row r="55" spans="1:7">
      <c r="A55" t="s">
        <v>116</v>
      </c>
      <c r="B55" t="s">
        <v>117</v>
      </c>
      <c r="C55" t="s">
        <v>18</v>
      </c>
      <c r="D55" s="24">
        <v>3.3000000000000002E-2</v>
      </c>
      <c r="E55" s="22">
        <v>29242.07</v>
      </c>
      <c r="F55" s="22">
        <v>21453.31</v>
      </c>
      <c r="G55" s="8">
        <f t="shared" si="0"/>
        <v>1.3630563302352876</v>
      </c>
    </row>
    <row r="56" spans="1:7">
      <c r="A56" t="s">
        <v>118</v>
      </c>
      <c r="B56" t="s">
        <v>119</v>
      </c>
      <c r="C56" t="s">
        <v>40</v>
      </c>
      <c r="D56" s="24">
        <v>0.13500000000000001</v>
      </c>
      <c r="E56" s="22">
        <v>12355.51</v>
      </c>
      <c r="F56" s="22">
        <v>7475.46</v>
      </c>
      <c r="G56" s="8">
        <f t="shared" si="0"/>
        <v>1.6528093254461933</v>
      </c>
    </row>
    <row r="57" spans="1:7">
      <c r="A57" t="s">
        <v>120</v>
      </c>
      <c r="B57" t="s">
        <v>121</v>
      </c>
      <c r="C57" t="s">
        <v>52</v>
      </c>
      <c r="D57" s="24">
        <v>6.7000000000000004E-2</v>
      </c>
      <c r="E57" s="22">
        <v>29822.46</v>
      </c>
      <c r="F57" s="22">
        <v>33616.51</v>
      </c>
      <c r="G57" s="8">
        <f t="shared" si="0"/>
        <v>0.88713730247429012</v>
      </c>
    </row>
    <row r="58" spans="1:7">
      <c r="A58" t="s">
        <v>122</v>
      </c>
      <c r="B58" t="s">
        <v>123</v>
      </c>
      <c r="C58" t="s">
        <v>40</v>
      </c>
      <c r="D58" s="24">
        <v>0.122</v>
      </c>
      <c r="E58" s="22">
        <v>13421.78</v>
      </c>
      <c r="F58" s="22">
        <v>9932.24</v>
      </c>
      <c r="G58" s="8">
        <f t="shared" si="0"/>
        <v>1.3513346435446587</v>
      </c>
    </row>
    <row r="59" spans="1:7">
      <c r="A59" t="s">
        <v>124</v>
      </c>
      <c r="B59" t="s">
        <v>125</v>
      </c>
      <c r="C59" t="s">
        <v>18</v>
      </c>
      <c r="D59" s="24">
        <v>0.14399999999999999</v>
      </c>
      <c r="E59" s="22">
        <v>15646.05</v>
      </c>
      <c r="F59" s="22">
        <v>3879.43</v>
      </c>
      <c r="G59" s="8">
        <f t="shared" si="0"/>
        <v>4.0330796019002788</v>
      </c>
    </row>
    <row r="60" spans="1:7">
      <c r="A60" t="s">
        <v>126</v>
      </c>
      <c r="B60" t="s">
        <v>127</v>
      </c>
      <c r="C60" t="s">
        <v>18</v>
      </c>
      <c r="D60" s="24">
        <v>7.5999999999999998E-2</v>
      </c>
      <c r="E60" s="22">
        <v>45788.11</v>
      </c>
      <c r="F60" s="22">
        <v>17443.330000000002</v>
      </c>
      <c r="G60" s="8">
        <f t="shared" si="0"/>
        <v>2.6249638113823446</v>
      </c>
    </row>
    <row r="61" spans="1:7">
      <c r="A61" t="s">
        <v>128</v>
      </c>
      <c r="B61" t="s">
        <v>129</v>
      </c>
      <c r="C61" t="s">
        <v>52</v>
      </c>
      <c r="D61" s="24">
        <v>0.29199999999999998</v>
      </c>
      <c r="E61" s="22">
        <v>16919.3</v>
      </c>
      <c r="F61" s="22">
        <v>7023.15</v>
      </c>
      <c r="G61" s="8">
        <f t="shared" si="0"/>
        <v>2.4090756996504417</v>
      </c>
    </row>
    <row r="62" spans="1:7">
      <c r="A62" t="s">
        <v>130</v>
      </c>
      <c r="B62" t="s">
        <v>131</v>
      </c>
      <c r="C62" t="s">
        <v>31</v>
      </c>
      <c r="D62" s="24">
        <v>0.19700000000000001</v>
      </c>
      <c r="E62" s="22">
        <v>21374.880000000001</v>
      </c>
      <c r="F62" s="22">
        <v>3702.25</v>
      </c>
      <c r="G62" s="8">
        <f t="shared" si="0"/>
        <v>5.773483692349247</v>
      </c>
    </row>
    <row r="63" spans="1:7">
      <c r="A63" t="s">
        <v>132</v>
      </c>
      <c r="B63" t="s">
        <v>133</v>
      </c>
      <c r="C63" t="s">
        <v>92</v>
      </c>
      <c r="D63" s="24">
        <v>-7.0000000000000001E-3</v>
      </c>
      <c r="E63" s="22">
        <v>23343.38</v>
      </c>
      <c r="F63" s="22">
        <v>27435.87</v>
      </c>
      <c r="G63" s="8">
        <f t="shared" si="0"/>
        <v>0.85083432746984156</v>
      </c>
    </row>
    <row r="64" spans="1:7">
      <c r="A64" t="s">
        <v>134</v>
      </c>
      <c r="B64" t="s">
        <v>135</v>
      </c>
      <c r="C64" t="s">
        <v>18</v>
      </c>
      <c r="D64" s="24">
        <v>0.30099999999999999</v>
      </c>
      <c r="E64" s="22">
        <v>57165.04</v>
      </c>
      <c r="F64" s="22">
        <v>12748.5</v>
      </c>
      <c r="G64" s="8">
        <f t="shared" si="0"/>
        <v>4.4840600855002553</v>
      </c>
    </row>
    <row r="65" spans="1:7">
      <c r="A65" t="s">
        <v>136</v>
      </c>
      <c r="B65" t="s">
        <v>137</v>
      </c>
      <c r="C65" t="s">
        <v>52</v>
      </c>
      <c r="D65" s="24">
        <v>6.6000000000000003E-2</v>
      </c>
      <c r="E65" s="22">
        <v>45198.7</v>
      </c>
      <c r="F65" s="22">
        <v>48384.4</v>
      </c>
      <c r="G65" s="8">
        <f t="shared" si="0"/>
        <v>0.93415853043542951</v>
      </c>
    </row>
    <row r="66" spans="1:7">
      <c r="A66" t="s">
        <v>138</v>
      </c>
      <c r="B66" t="s">
        <v>139</v>
      </c>
      <c r="C66" t="s">
        <v>52</v>
      </c>
      <c r="D66" s="24">
        <v>0.10199999999999999</v>
      </c>
      <c r="E66" s="22">
        <v>61217.760000000002</v>
      </c>
      <c r="F66" s="22">
        <v>34811.43</v>
      </c>
      <c r="G66" s="8">
        <f t="shared" si="0"/>
        <v>1.7585534406371701</v>
      </c>
    </row>
    <row r="67" spans="1:7">
      <c r="A67" t="s">
        <v>140</v>
      </c>
      <c r="B67" t="s">
        <v>141</v>
      </c>
      <c r="C67" t="s">
        <v>10</v>
      </c>
      <c r="D67" s="24">
        <v>8.3000000000000004E-2</v>
      </c>
      <c r="E67" s="22">
        <v>16394.580000000002</v>
      </c>
      <c r="F67" s="22">
        <v>7818.67</v>
      </c>
      <c r="G67" s="8">
        <f t="shared" ref="G67:G130" si="1">E67/F67</f>
        <v>2.0968502315611226</v>
      </c>
    </row>
    <row r="68" spans="1:7">
      <c r="A68" t="s">
        <v>142</v>
      </c>
      <c r="B68" t="s">
        <v>143</v>
      </c>
      <c r="C68" t="s">
        <v>18</v>
      </c>
      <c r="D68" s="24">
        <v>7.9000000000000001E-2</v>
      </c>
      <c r="E68" s="22">
        <v>104542.03</v>
      </c>
      <c r="F68" s="22">
        <v>21686.87</v>
      </c>
      <c r="G68" s="8">
        <f t="shared" si="1"/>
        <v>4.8205218180401319</v>
      </c>
    </row>
    <row r="69" spans="1:7">
      <c r="A69" t="s">
        <v>144</v>
      </c>
      <c r="B69" t="s">
        <v>145</v>
      </c>
      <c r="C69" t="s">
        <v>18</v>
      </c>
      <c r="D69" s="24">
        <v>3.5999999999999997E-2</v>
      </c>
      <c r="E69" s="22">
        <v>30803.63</v>
      </c>
      <c r="F69" s="22">
        <v>29886.58</v>
      </c>
      <c r="G69" s="8">
        <f t="shared" si="1"/>
        <v>1.0306843405970172</v>
      </c>
    </row>
    <row r="70" spans="1:7">
      <c r="A70" t="s">
        <v>146</v>
      </c>
      <c r="B70" t="s">
        <v>147</v>
      </c>
      <c r="C70" t="s">
        <v>40</v>
      </c>
      <c r="D70" s="24">
        <v>0.115</v>
      </c>
      <c r="E70" s="22">
        <v>10956.98</v>
      </c>
      <c r="F70" s="22">
        <v>6593.36</v>
      </c>
      <c r="G70" s="8">
        <f t="shared" si="1"/>
        <v>1.6618203768639965</v>
      </c>
    </row>
    <row r="71" spans="1:7">
      <c r="A71" t="s">
        <v>148</v>
      </c>
      <c r="B71" t="s">
        <v>149</v>
      </c>
      <c r="C71" t="s">
        <v>52</v>
      </c>
      <c r="D71" s="24">
        <v>7.3999999999999996E-2</v>
      </c>
      <c r="E71" s="22">
        <v>30494.560000000001</v>
      </c>
      <c r="F71" s="22">
        <v>17143.34</v>
      </c>
      <c r="G71" s="8">
        <f t="shared" si="1"/>
        <v>1.7787992304883413</v>
      </c>
    </row>
    <row r="72" spans="1:7">
      <c r="A72" t="s">
        <v>150</v>
      </c>
      <c r="B72" t="s">
        <v>151</v>
      </c>
      <c r="C72" t="s">
        <v>52</v>
      </c>
      <c r="D72" s="24">
        <v>4.2999999999999997E-2</v>
      </c>
      <c r="E72" s="22">
        <v>151427.68</v>
      </c>
      <c r="F72" s="22">
        <v>383866.79</v>
      </c>
      <c r="G72" s="8">
        <f t="shared" si="1"/>
        <v>0.39447976210705804</v>
      </c>
    </row>
    <row r="73" spans="1:7">
      <c r="A73" t="s">
        <v>152</v>
      </c>
      <c r="B73" t="s">
        <v>153</v>
      </c>
      <c r="C73" t="s">
        <v>7</v>
      </c>
      <c r="D73" s="24">
        <v>0.10199999999999999</v>
      </c>
      <c r="E73" s="22">
        <v>12840.05</v>
      </c>
      <c r="F73" s="22">
        <v>8609.98</v>
      </c>
      <c r="G73" s="8">
        <f t="shared" si="1"/>
        <v>1.491298469915145</v>
      </c>
    </row>
    <row r="74" spans="1:7">
      <c r="A74" t="s">
        <v>154</v>
      </c>
      <c r="B74" t="s">
        <v>155</v>
      </c>
      <c r="C74" t="s">
        <v>31</v>
      </c>
      <c r="D74" s="24">
        <v>7.5999999999999998E-2</v>
      </c>
      <c r="E74" s="22">
        <v>28335.99</v>
      </c>
      <c r="F74" s="22">
        <v>18563.189999999999</v>
      </c>
      <c r="G74" s="8">
        <f t="shared" si="1"/>
        <v>1.5264612386125447</v>
      </c>
    </row>
    <row r="75" spans="1:7">
      <c r="A75" t="s">
        <v>156</v>
      </c>
      <c r="B75" t="s">
        <v>157</v>
      </c>
      <c r="C75" t="s">
        <v>18</v>
      </c>
      <c r="D75" s="24">
        <v>6.3E-2</v>
      </c>
      <c r="E75" s="22">
        <v>34304.19</v>
      </c>
      <c r="F75" s="22">
        <v>23829.439999999999</v>
      </c>
      <c r="G75" s="8">
        <f t="shared" si="1"/>
        <v>1.4395718069749017</v>
      </c>
    </row>
    <row r="76" spans="1:7">
      <c r="A76" t="s">
        <v>158</v>
      </c>
      <c r="B76" t="s">
        <v>159</v>
      </c>
      <c r="C76" t="s">
        <v>92</v>
      </c>
      <c r="D76" s="24">
        <v>8.7999999999999995E-2</v>
      </c>
      <c r="E76" s="22">
        <v>15230.76</v>
      </c>
      <c r="F76" s="22">
        <v>9117.7000000000007</v>
      </c>
      <c r="G76" s="8">
        <f t="shared" si="1"/>
        <v>1.6704607521633745</v>
      </c>
    </row>
    <row r="77" spans="1:7">
      <c r="A77" t="s">
        <v>160</v>
      </c>
      <c r="B77" t="s">
        <v>161</v>
      </c>
      <c r="C77" t="s">
        <v>13</v>
      </c>
      <c r="D77" s="24">
        <v>0.08</v>
      </c>
      <c r="E77" s="22">
        <v>60008.72</v>
      </c>
      <c r="F77" s="22">
        <v>42594.05</v>
      </c>
      <c r="G77" s="8">
        <f t="shared" si="1"/>
        <v>1.4088521753625212</v>
      </c>
    </row>
    <row r="78" spans="1:7">
      <c r="A78" t="s">
        <v>162</v>
      </c>
      <c r="B78" t="s">
        <v>163</v>
      </c>
      <c r="C78" t="s">
        <v>52</v>
      </c>
      <c r="D78" s="24">
        <v>9.2999999999999999E-2</v>
      </c>
      <c r="E78" s="22">
        <v>55921.69</v>
      </c>
      <c r="F78" s="22">
        <v>30129.93</v>
      </c>
      <c r="G78" s="8">
        <f t="shared" si="1"/>
        <v>1.8560179197230131</v>
      </c>
    </row>
    <row r="79" spans="1:7">
      <c r="A79" t="s">
        <v>164</v>
      </c>
      <c r="B79" t="s">
        <v>165</v>
      </c>
      <c r="C79" t="s">
        <v>52</v>
      </c>
      <c r="D79" s="24">
        <v>8.2000000000000003E-2</v>
      </c>
      <c r="E79" s="22">
        <v>14886.89</v>
      </c>
      <c r="F79" s="22">
        <v>8687.2000000000007</v>
      </c>
      <c r="G79" s="8">
        <f t="shared" si="1"/>
        <v>1.7136580256008838</v>
      </c>
    </row>
    <row r="80" spans="1:7">
      <c r="A80" t="s">
        <v>166</v>
      </c>
      <c r="B80" t="s">
        <v>167</v>
      </c>
      <c r="C80" t="s">
        <v>40</v>
      </c>
      <c r="D80" s="24">
        <v>4.4999999999999998E-2</v>
      </c>
      <c r="E80" s="22">
        <v>38137.14</v>
      </c>
      <c r="F80" s="22">
        <v>42444.74</v>
      </c>
      <c r="G80" s="8">
        <f t="shared" si="1"/>
        <v>0.89851274857614871</v>
      </c>
    </row>
    <row r="81" spans="1:7">
      <c r="A81" t="s">
        <v>168</v>
      </c>
      <c r="B81" t="s">
        <v>169</v>
      </c>
      <c r="C81" t="s">
        <v>31</v>
      </c>
      <c r="D81" s="24">
        <v>9.9000000000000005E-2</v>
      </c>
      <c r="E81" s="22">
        <v>16398.560000000001</v>
      </c>
      <c r="F81" s="22">
        <v>7206.93</v>
      </c>
      <c r="G81" s="8">
        <f t="shared" si="1"/>
        <v>2.2753877171000689</v>
      </c>
    </row>
    <row r="82" spans="1:7">
      <c r="A82" t="s">
        <v>170</v>
      </c>
      <c r="B82" t="s">
        <v>171</v>
      </c>
      <c r="C82" t="s">
        <v>81</v>
      </c>
      <c r="D82" s="24">
        <v>3.5999999999999997E-2</v>
      </c>
      <c r="E82" s="22">
        <v>47711.06</v>
      </c>
      <c r="F82" s="22">
        <v>28221.88</v>
      </c>
      <c r="G82" s="8">
        <f t="shared" si="1"/>
        <v>1.6905698699023592</v>
      </c>
    </row>
    <row r="83" spans="1:7">
      <c r="A83" t="s">
        <v>172</v>
      </c>
      <c r="B83" t="s">
        <v>173</v>
      </c>
      <c r="C83" t="s">
        <v>40</v>
      </c>
      <c r="D83" s="24">
        <v>7.1999999999999995E-2</v>
      </c>
      <c r="E83" s="22">
        <v>47344.94</v>
      </c>
      <c r="F83" s="22">
        <v>35766.29</v>
      </c>
      <c r="G83" s="8">
        <f t="shared" si="1"/>
        <v>1.3237308090942617</v>
      </c>
    </row>
    <row r="84" spans="1:7">
      <c r="A84" t="s">
        <v>174</v>
      </c>
      <c r="B84" t="s">
        <v>175</v>
      </c>
      <c r="C84" t="s">
        <v>18</v>
      </c>
      <c r="D84" s="24">
        <v>0.14499999999999999</v>
      </c>
      <c r="E84" s="22">
        <v>90086.63</v>
      </c>
      <c r="F84" s="22">
        <v>13948.01</v>
      </c>
      <c r="G84" s="8">
        <f t="shared" si="1"/>
        <v>6.4587442939888922</v>
      </c>
    </row>
    <row r="85" spans="1:7">
      <c r="A85" t="s">
        <v>176</v>
      </c>
      <c r="B85" t="s">
        <v>177</v>
      </c>
      <c r="C85" t="s">
        <v>18</v>
      </c>
      <c r="D85" s="24">
        <v>0.13700000000000001</v>
      </c>
      <c r="E85" s="22">
        <v>17977.11</v>
      </c>
      <c r="F85" s="22">
        <v>4159.93</v>
      </c>
      <c r="G85" s="8">
        <f t="shared" si="1"/>
        <v>4.3214933905137825</v>
      </c>
    </row>
    <row r="86" spans="1:7">
      <c r="A86" t="s">
        <v>178</v>
      </c>
      <c r="B86" t="s">
        <v>179</v>
      </c>
      <c r="C86" t="s">
        <v>10</v>
      </c>
      <c r="D86" s="24">
        <v>8.8999999999999996E-2</v>
      </c>
      <c r="E86" s="22">
        <v>14665.35</v>
      </c>
      <c r="F86" s="22">
        <v>10522.69</v>
      </c>
      <c r="G86" s="8">
        <f t="shared" si="1"/>
        <v>1.39368830593698</v>
      </c>
    </row>
    <row r="87" spans="1:7">
      <c r="A87" t="s">
        <v>180</v>
      </c>
      <c r="B87" t="s">
        <v>181</v>
      </c>
      <c r="C87" t="s">
        <v>92</v>
      </c>
      <c r="D87" s="24">
        <v>5.0000000000000001E-3</v>
      </c>
      <c r="E87" s="22">
        <v>10089.200000000001</v>
      </c>
      <c r="F87" s="22">
        <v>42448.57</v>
      </c>
      <c r="G87" s="8">
        <f t="shared" si="1"/>
        <v>0.23768056261965953</v>
      </c>
    </row>
    <row r="88" spans="1:7">
      <c r="A88" t="s">
        <v>182</v>
      </c>
      <c r="B88" t="s">
        <v>183</v>
      </c>
      <c r="C88" t="s">
        <v>13</v>
      </c>
      <c r="D88" s="24">
        <v>0.20499999999999999</v>
      </c>
      <c r="E88" s="22">
        <v>11853.64</v>
      </c>
      <c r="F88" s="22">
        <v>2634.28</v>
      </c>
      <c r="G88" s="8">
        <f t="shared" si="1"/>
        <v>4.4997646415718897</v>
      </c>
    </row>
    <row r="89" spans="1:7">
      <c r="A89" t="s">
        <v>184</v>
      </c>
      <c r="B89" t="s">
        <v>185</v>
      </c>
      <c r="C89" t="s">
        <v>18</v>
      </c>
      <c r="D89" s="24">
        <v>0.115</v>
      </c>
      <c r="E89" s="22">
        <v>43163.4</v>
      </c>
      <c r="F89" s="22">
        <v>18356.080000000002</v>
      </c>
      <c r="G89" s="8">
        <f t="shared" si="1"/>
        <v>2.351449764873546</v>
      </c>
    </row>
    <row r="90" spans="1:7">
      <c r="A90" t="s">
        <v>186</v>
      </c>
      <c r="B90" t="s">
        <v>187</v>
      </c>
      <c r="C90" t="s">
        <v>52</v>
      </c>
      <c r="D90" s="24">
        <v>9.9000000000000005E-2</v>
      </c>
      <c r="E90" s="22">
        <v>11419.36</v>
      </c>
      <c r="F90" s="22">
        <v>6444.09</v>
      </c>
      <c r="G90" s="8">
        <f t="shared" si="1"/>
        <v>1.7720671188639514</v>
      </c>
    </row>
    <row r="91" spans="1:7">
      <c r="A91" t="s">
        <v>188</v>
      </c>
      <c r="B91" t="s">
        <v>189</v>
      </c>
      <c r="C91" t="s">
        <v>31</v>
      </c>
      <c r="D91" s="24">
        <v>0.186</v>
      </c>
      <c r="E91" s="22">
        <v>71573.45</v>
      </c>
      <c r="F91" s="22">
        <v>13803.46</v>
      </c>
      <c r="G91" s="8">
        <f t="shared" si="1"/>
        <v>5.1851818312220272</v>
      </c>
    </row>
    <row r="92" spans="1:7">
      <c r="A92" t="s">
        <v>190</v>
      </c>
      <c r="B92" t="s">
        <v>191</v>
      </c>
      <c r="C92" t="s">
        <v>31</v>
      </c>
      <c r="D92" s="24">
        <v>0.112</v>
      </c>
      <c r="E92" s="22">
        <v>19330.02</v>
      </c>
      <c r="F92" s="22">
        <v>6340.93</v>
      </c>
      <c r="G92" s="8">
        <f t="shared" si="1"/>
        <v>3.0484518832411016</v>
      </c>
    </row>
    <row r="93" spans="1:7">
      <c r="A93" t="s">
        <v>192</v>
      </c>
      <c r="B93" t="s">
        <v>193</v>
      </c>
      <c r="C93" t="s">
        <v>52</v>
      </c>
      <c r="D93" s="24">
        <v>5.8000000000000003E-2</v>
      </c>
      <c r="E93" s="22">
        <v>6997.68</v>
      </c>
      <c r="F93" s="22">
        <v>9627.07</v>
      </c>
      <c r="G93" s="8">
        <f t="shared" si="1"/>
        <v>0.72687536290896404</v>
      </c>
    </row>
    <row r="94" spans="1:7">
      <c r="A94" t="s">
        <v>194</v>
      </c>
      <c r="B94" t="s">
        <v>195</v>
      </c>
      <c r="C94" t="s">
        <v>40</v>
      </c>
      <c r="D94" s="24">
        <v>7.0999999999999994E-2</v>
      </c>
      <c r="E94" s="22">
        <v>246402.04</v>
      </c>
      <c r="F94" s="22">
        <v>149424.07</v>
      </c>
      <c r="G94" s="8">
        <f t="shared" si="1"/>
        <v>1.6490117020637973</v>
      </c>
    </row>
    <row r="95" spans="1:7">
      <c r="A95" t="s">
        <v>196</v>
      </c>
      <c r="B95" t="s">
        <v>197</v>
      </c>
      <c r="C95" t="s">
        <v>52</v>
      </c>
      <c r="D95" s="24">
        <v>4.4999999999999998E-2</v>
      </c>
      <c r="E95" s="22">
        <v>40613.379999999997</v>
      </c>
      <c r="F95" s="22">
        <v>29775</v>
      </c>
      <c r="G95" s="8">
        <f t="shared" si="1"/>
        <v>1.3640094038623005</v>
      </c>
    </row>
    <row r="96" spans="1:7">
      <c r="A96" t="s">
        <v>198</v>
      </c>
      <c r="B96" t="s">
        <v>199</v>
      </c>
      <c r="C96" t="s">
        <v>40</v>
      </c>
      <c r="D96" s="24">
        <v>0.156</v>
      </c>
      <c r="E96" s="22">
        <v>15665.58</v>
      </c>
      <c r="F96" s="22">
        <v>3588.33</v>
      </c>
      <c r="G96" s="8">
        <f t="shared" si="1"/>
        <v>4.3657021511399456</v>
      </c>
    </row>
    <row r="97" spans="1:7">
      <c r="A97" t="s">
        <v>200</v>
      </c>
      <c r="B97" t="s">
        <v>201</v>
      </c>
      <c r="C97" t="s">
        <v>13</v>
      </c>
      <c r="D97" s="24">
        <v>0.14000000000000001</v>
      </c>
      <c r="E97" s="22">
        <v>20583.62</v>
      </c>
      <c r="F97" s="22">
        <v>12438.06</v>
      </c>
      <c r="G97" s="8">
        <f t="shared" si="1"/>
        <v>1.6548899104844323</v>
      </c>
    </row>
    <row r="98" spans="1:7">
      <c r="A98" t="s">
        <v>202</v>
      </c>
      <c r="B98" t="s">
        <v>203</v>
      </c>
      <c r="C98" t="s">
        <v>43</v>
      </c>
      <c r="D98" s="24">
        <v>3.6999999999999998E-2</v>
      </c>
      <c r="E98" s="22">
        <v>24163.42</v>
      </c>
      <c r="F98" s="22">
        <v>21453.1</v>
      </c>
      <c r="G98" s="8">
        <f t="shared" si="1"/>
        <v>1.1263369862630574</v>
      </c>
    </row>
    <row r="99" spans="1:7">
      <c r="A99" t="s">
        <v>204</v>
      </c>
      <c r="B99" t="s">
        <v>205</v>
      </c>
      <c r="C99" t="s">
        <v>43</v>
      </c>
      <c r="D99" s="24">
        <v>3.4000000000000002E-2</v>
      </c>
      <c r="E99" s="22">
        <v>24000.84</v>
      </c>
      <c r="F99" s="22">
        <v>22878.81</v>
      </c>
      <c r="G99" s="8">
        <f t="shared" si="1"/>
        <v>1.0490423234425217</v>
      </c>
    </row>
    <row r="100" spans="1:7">
      <c r="A100" t="s">
        <v>206</v>
      </c>
      <c r="B100" t="s">
        <v>207</v>
      </c>
      <c r="C100" t="s">
        <v>92</v>
      </c>
      <c r="D100" s="24">
        <v>2.1000000000000001E-2</v>
      </c>
      <c r="E100" s="22">
        <v>6828.09</v>
      </c>
      <c r="F100" s="22">
        <v>11395.69</v>
      </c>
      <c r="G100" s="8">
        <f t="shared" si="1"/>
        <v>0.59918179592459953</v>
      </c>
    </row>
    <row r="101" spans="1:7">
      <c r="A101" t="s">
        <v>208</v>
      </c>
      <c r="B101" t="s">
        <v>209</v>
      </c>
      <c r="C101" t="s">
        <v>52</v>
      </c>
      <c r="D101" s="24">
        <v>0.08</v>
      </c>
      <c r="E101" s="22">
        <v>38699.93</v>
      </c>
      <c r="F101" s="22">
        <v>60616.85</v>
      </c>
      <c r="G101" s="8">
        <f t="shared" si="1"/>
        <v>0.63843518757573181</v>
      </c>
    </row>
    <row r="102" spans="1:7">
      <c r="A102" t="s">
        <v>210</v>
      </c>
      <c r="B102" t="s">
        <v>211</v>
      </c>
      <c r="C102" t="s">
        <v>92</v>
      </c>
      <c r="D102" s="24">
        <v>3.0000000000000001E-3</v>
      </c>
      <c r="E102" s="22">
        <v>11835.36</v>
      </c>
      <c r="F102" s="22">
        <v>5926.81</v>
      </c>
      <c r="G102" s="8">
        <f t="shared" si="1"/>
        <v>1.9969190846340612</v>
      </c>
    </row>
    <row r="103" spans="1:7">
      <c r="A103" t="s">
        <v>212</v>
      </c>
      <c r="B103" t="s">
        <v>213</v>
      </c>
      <c r="C103" t="s">
        <v>40</v>
      </c>
      <c r="D103" s="24">
        <v>0.183</v>
      </c>
      <c r="E103" s="22">
        <v>11008.01</v>
      </c>
      <c r="F103" s="22">
        <v>2912.58</v>
      </c>
      <c r="G103" s="8">
        <f t="shared" si="1"/>
        <v>3.779470435146846</v>
      </c>
    </row>
    <row r="104" spans="1:7">
      <c r="A104" t="s">
        <v>214</v>
      </c>
      <c r="B104" t="s">
        <v>215</v>
      </c>
      <c r="C104" t="s">
        <v>13</v>
      </c>
      <c r="D104" s="24">
        <v>9.1999999999999998E-2</v>
      </c>
      <c r="E104" s="22">
        <v>16183.73</v>
      </c>
      <c r="F104" s="22">
        <v>7576.38</v>
      </c>
      <c r="G104" s="8">
        <f t="shared" si="1"/>
        <v>2.1360768599251885</v>
      </c>
    </row>
    <row r="105" spans="1:7">
      <c r="A105" t="s">
        <v>216</v>
      </c>
      <c r="B105" t="s">
        <v>217</v>
      </c>
      <c r="C105" t="s">
        <v>92</v>
      </c>
      <c r="D105" s="24">
        <v>-4.0000000000000001E-3</v>
      </c>
      <c r="E105" s="22">
        <v>88774.44</v>
      </c>
      <c r="F105" s="22">
        <v>151331.51999999999</v>
      </c>
      <c r="G105" s="8">
        <f t="shared" si="1"/>
        <v>0.58662227142104972</v>
      </c>
    </row>
    <row r="106" spans="1:7">
      <c r="A106" t="s">
        <v>218</v>
      </c>
      <c r="B106" t="s">
        <v>219</v>
      </c>
      <c r="C106" t="s">
        <v>31</v>
      </c>
      <c r="D106" s="24">
        <v>0.127</v>
      </c>
      <c r="E106" s="22">
        <v>73530.570000000007</v>
      </c>
      <c r="F106" s="22">
        <v>19042.46</v>
      </c>
      <c r="G106" s="8">
        <f t="shared" si="1"/>
        <v>3.861400785402727</v>
      </c>
    </row>
    <row r="107" spans="1:7">
      <c r="A107" t="s">
        <v>220</v>
      </c>
      <c r="B107" t="s">
        <v>221</v>
      </c>
      <c r="C107" t="s">
        <v>31</v>
      </c>
      <c r="D107" s="24">
        <v>0.111</v>
      </c>
      <c r="E107" s="22">
        <v>24735.9</v>
      </c>
      <c r="F107" s="22">
        <v>8134.73</v>
      </c>
      <c r="G107" s="8">
        <f t="shared" si="1"/>
        <v>3.0407770141111019</v>
      </c>
    </row>
    <row r="108" spans="1:7">
      <c r="A108" t="s">
        <v>222</v>
      </c>
      <c r="B108" t="s">
        <v>223</v>
      </c>
      <c r="C108" t="s">
        <v>7</v>
      </c>
      <c r="D108" s="24">
        <v>1.7000000000000001E-2</v>
      </c>
      <c r="E108" s="22">
        <v>49553.85</v>
      </c>
      <c r="F108" s="22">
        <v>6401.48</v>
      </c>
      <c r="G108" s="8">
        <f t="shared" si="1"/>
        <v>7.7409989564913113</v>
      </c>
    </row>
    <row r="109" spans="1:7">
      <c r="A109" t="s">
        <v>224</v>
      </c>
      <c r="B109" t="s">
        <v>225</v>
      </c>
      <c r="C109" t="s">
        <v>7</v>
      </c>
      <c r="D109" s="24">
        <v>4.1000000000000002E-2</v>
      </c>
      <c r="E109" s="22">
        <v>7021.21</v>
      </c>
      <c r="F109" s="22">
        <v>9858.76</v>
      </c>
      <c r="G109" s="8">
        <f t="shared" si="1"/>
        <v>0.71217982788910572</v>
      </c>
    </row>
    <row r="110" spans="1:7">
      <c r="A110" t="s">
        <v>226</v>
      </c>
      <c r="B110" t="s">
        <v>227</v>
      </c>
      <c r="C110" t="s">
        <v>7</v>
      </c>
      <c r="D110" s="24">
        <v>0.17</v>
      </c>
      <c r="E110" s="22">
        <v>107671.97</v>
      </c>
      <c r="F110" s="22">
        <v>58657.69</v>
      </c>
      <c r="G110" s="8">
        <f t="shared" si="1"/>
        <v>1.8355985378899169</v>
      </c>
    </row>
    <row r="111" spans="1:7">
      <c r="A111" t="s">
        <v>228</v>
      </c>
      <c r="B111" t="s">
        <v>229</v>
      </c>
      <c r="C111" t="s">
        <v>13</v>
      </c>
      <c r="D111" s="24">
        <v>7.1999999999999995E-2</v>
      </c>
      <c r="E111" s="22">
        <v>45178.63</v>
      </c>
      <c r="F111" s="22">
        <v>31997.84</v>
      </c>
      <c r="G111" s="8">
        <f t="shared" si="1"/>
        <v>1.4119274926057508</v>
      </c>
    </row>
    <row r="112" spans="1:7">
      <c r="A112" t="s">
        <v>230</v>
      </c>
      <c r="B112" t="s">
        <v>231</v>
      </c>
      <c r="C112" t="s">
        <v>13</v>
      </c>
      <c r="D112" s="24">
        <v>0.123</v>
      </c>
      <c r="E112" s="22">
        <v>10564.71</v>
      </c>
      <c r="F112" s="22">
        <v>3582.09</v>
      </c>
      <c r="G112" s="8">
        <f t="shared" si="1"/>
        <v>2.9493145063356865</v>
      </c>
    </row>
    <row r="113" spans="1:7">
      <c r="A113" t="s">
        <v>232</v>
      </c>
      <c r="B113" t="s">
        <v>233</v>
      </c>
      <c r="C113" t="s">
        <v>81</v>
      </c>
      <c r="D113" s="24">
        <v>3.6999999999999998E-2</v>
      </c>
      <c r="E113" s="22">
        <v>47994.05</v>
      </c>
      <c r="F113" s="22">
        <v>50524.77</v>
      </c>
      <c r="G113" s="8">
        <f t="shared" si="1"/>
        <v>0.94991130093219633</v>
      </c>
    </row>
    <row r="114" spans="1:7">
      <c r="A114" t="s">
        <v>234</v>
      </c>
      <c r="B114" t="s">
        <v>235</v>
      </c>
      <c r="C114" t="s">
        <v>7</v>
      </c>
      <c r="D114" s="24">
        <v>0.249</v>
      </c>
      <c r="E114" s="22">
        <v>34486.25</v>
      </c>
      <c r="F114" s="22">
        <v>6858.63</v>
      </c>
      <c r="G114" s="8">
        <f t="shared" si="1"/>
        <v>5.0281543107005335</v>
      </c>
    </row>
    <row r="115" spans="1:7">
      <c r="A115" t="s">
        <v>236</v>
      </c>
      <c r="B115" t="s">
        <v>237</v>
      </c>
      <c r="C115" t="s">
        <v>7</v>
      </c>
      <c r="D115" s="24">
        <v>0.21099999999999999</v>
      </c>
      <c r="E115" s="22">
        <v>12081.83</v>
      </c>
      <c r="F115" s="22">
        <v>2663.17</v>
      </c>
      <c r="G115" s="8">
        <f t="shared" si="1"/>
        <v>4.5366349125290535</v>
      </c>
    </row>
    <row r="116" spans="1:7">
      <c r="A116" t="s">
        <v>238</v>
      </c>
      <c r="B116" t="s">
        <v>239</v>
      </c>
      <c r="C116" t="s">
        <v>40</v>
      </c>
      <c r="D116" s="24">
        <v>6.4000000000000001E-2</v>
      </c>
      <c r="E116" s="22">
        <v>19174.919999999998</v>
      </c>
      <c r="F116" s="22">
        <v>8508.06</v>
      </c>
      <c r="G116" s="8">
        <f t="shared" si="1"/>
        <v>2.253735869281599</v>
      </c>
    </row>
    <row r="117" spans="1:7">
      <c r="A117" t="s">
        <v>240</v>
      </c>
      <c r="B117" t="s">
        <v>241</v>
      </c>
      <c r="C117" t="s">
        <v>31</v>
      </c>
      <c r="D117" s="24">
        <v>8.2000000000000003E-2</v>
      </c>
      <c r="E117" s="22">
        <v>164697.07</v>
      </c>
      <c r="F117" s="22">
        <v>81834.5</v>
      </c>
      <c r="G117" s="8">
        <f t="shared" si="1"/>
        <v>2.0125627944204463</v>
      </c>
    </row>
    <row r="118" spans="1:7">
      <c r="A118" t="s">
        <v>242</v>
      </c>
      <c r="B118" t="s">
        <v>243</v>
      </c>
      <c r="C118" t="s">
        <v>92</v>
      </c>
      <c r="D118" s="24">
        <v>-5.0000000000000001E-3</v>
      </c>
      <c r="E118" s="22">
        <v>239577.57</v>
      </c>
      <c r="F118" s="22">
        <v>280875.44</v>
      </c>
      <c r="G118" s="8">
        <f t="shared" si="1"/>
        <v>0.85296731533380066</v>
      </c>
    </row>
    <row r="119" spans="1:7">
      <c r="A119" t="s">
        <v>244</v>
      </c>
      <c r="B119" t="s">
        <v>245</v>
      </c>
      <c r="C119" t="s">
        <v>43</v>
      </c>
      <c r="D119" s="24">
        <v>4.1000000000000002E-2</v>
      </c>
      <c r="E119" s="22">
        <v>82129.570000000007</v>
      </c>
      <c r="F119" s="22">
        <v>59127.1</v>
      </c>
      <c r="G119" s="8">
        <f t="shared" si="1"/>
        <v>1.3890343006844579</v>
      </c>
    </row>
    <row r="120" spans="1:7">
      <c r="A120" t="s">
        <v>246</v>
      </c>
      <c r="B120" t="s">
        <v>247</v>
      </c>
      <c r="C120" t="s">
        <v>13</v>
      </c>
      <c r="D120" s="24">
        <v>0.1</v>
      </c>
      <c r="E120" s="22">
        <v>68097.039999999994</v>
      </c>
      <c r="F120" s="22">
        <v>54727.25</v>
      </c>
      <c r="G120" s="8">
        <f t="shared" si="1"/>
        <v>1.2442985898249956</v>
      </c>
    </row>
    <row r="121" spans="1:7">
      <c r="A121" t="s">
        <v>248</v>
      </c>
      <c r="B121" t="s">
        <v>249</v>
      </c>
      <c r="C121" t="s">
        <v>10</v>
      </c>
      <c r="D121" s="24">
        <v>5.7000000000000002E-2</v>
      </c>
      <c r="E121" s="22">
        <v>72635.69</v>
      </c>
      <c r="F121" s="22">
        <v>46803.23</v>
      </c>
      <c r="G121" s="8">
        <f t="shared" si="1"/>
        <v>1.5519375479000059</v>
      </c>
    </row>
    <row r="122" spans="1:7">
      <c r="A122" t="s">
        <v>250</v>
      </c>
      <c r="B122" t="s">
        <v>251</v>
      </c>
      <c r="C122" t="s">
        <v>13</v>
      </c>
      <c r="D122" s="24">
        <v>8.5999999999999993E-2</v>
      </c>
      <c r="E122" s="22">
        <v>35947.46</v>
      </c>
      <c r="F122" s="22">
        <v>21227.42</v>
      </c>
      <c r="G122" s="8">
        <f t="shared" si="1"/>
        <v>1.6934446107911372</v>
      </c>
    </row>
    <row r="123" spans="1:7">
      <c r="A123" t="s">
        <v>252</v>
      </c>
      <c r="B123" t="s">
        <v>253</v>
      </c>
      <c r="C123" t="s">
        <v>52</v>
      </c>
      <c r="D123" s="24">
        <v>0.17699999999999999</v>
      </c>
      <c r="E123" s="22">
        <v>21358.95</v>
      </c>
      <c r="F123" s="22">
        <v>13706.85</v>
      </c>
      <c r="G123" s="8">
        <f t="shared" si="1"/>
        <v>1.5582683110999245</v>
      </c>
    </row>
    <row r="124" spans="1:7">
      <c r="A124" t="s">
        <v>254</v>
      </c>
      <c r="B124" t="s">
        <v>255</v>
      </c>
      <c r="C124" t="s">
        <v>40</v>
      </c>
      <c r="D124" s="24">
        <v>9.5000000000000001E-2</v>
      </c>
      <c r="E124" s="22">
        <v>33311.57</v>
      </c>
      <c r="F124" s="22">
        <v>14785.93</v>
      </c>
      <c r="G124" s="8">
        <f t="shared" si="1"/>
        <v>2.2529235563809649</v>
      </c>
    </row>
    <row r="125" spans="1:7">
      <c r="A125" t="s">
        <v>256</v>
      </c>
      <c r="B125" t="s">
        <v>257</v>
      </c>
      <c r="C125" t="s">
        <v>18</v>
      </c>
      <c r="D125" s="24">
        <v>8.4000000000000005E-2</v>
      </c>
      <c r="E125" s="22">
        <v>14443.94</v>
      </c>
      <c r="F125" s="22">
        <v>9577.2800000000007</v>
      </c>
      <c r="G125" s="8">
        <f t="shared" si="1"/>
        <v>1.5081463630592402</v>
      </c>
    </row>
    <row r="126" spans="1:7">
      <c r="A126" t="s">
        <v>258</v>
      </c>
      <c r="B126" t="s">
        <v>259</v>
      </c>
      <c r="C126" t="s">
        <v>40</v>
      </c>
      <c r="D126" s="24">
        <v>7.5999999999999998E-2</v>
      </c>
      <c r="E126" s="22">
        <v>13772.53</v>
      </c>
      <c r="F126" s="22">
        <v>11959.73</v>
      </c>
      <c r="G126" s="8">
        <f t="shared" si="1"/>
        <v>1.1515753282055698</v>
      </c>
    </row>
    <row r="127" spans="1:7">
      <c r="A127" t="s">
        <v>260</v>
      </c>
      <c r="B127" t="s">
        <v>261</v>
      </c>
      <c r="C127" t="s">
        <v>13</v>
      </c>
      <c r="D127" s="24">
        <v>7.4999999999999997E-2</v>
      </c>
      <c r="E127" s="22">
        <v>81318.78</v>
      </c>
      <c r="F127" s="22">
        <v>37776.730000000003</v>
      </c>
      <c r="G127" s="8">
        <f t="shared" si="1"/>
        <v>2.1526156446044959</v>
      </c>
    </row>
    <row r="128" spans="1:7">
      <c r="A128" t="s">
        <v>262</v>
      </c>
      <c r="B128" t="s">
        <v>263</v>
      </c>
      <c r="C128" t="s">
        <v>40</v>
      </c>
      <c r="D128" s="24">
        <v>0.13600000000000001</v>
      </c>
      <c r="E128" s="22">
        <v>186556.49</v>
      </c>
      <c r="F128" s="22">
        <v>72980.95</v>
      </c>
      <c r="G128" s="8">
        <f t="shared" si="1"/>
        <v>2.5562354285604667</v>
      </c>
    </row>
    <row r="129" spans="1:7">
      <c r="A129" t="s">
        <v>264</v>
      </c>
      <c r="B129" t="s">
        <v>265</v>
      </c>
      <c r="C129" t="s">
        <v>40</v>
      </c>
      <c r="D129" s="24">
        <v>8.7999999999999995E-2</v>
      </c>
      <c r="E129" s="22">
        <v>18641</v>
      </c>
      <c r="F129" s="22">
        <v>15407.8</v>
      </c>
      <c r="G129" s="8">
        <f t="shared" si="1"/>
        <v>1.2098417684549385</v>
      </c>
    </row>
    <row r="130" spans="1:7">
      <c r="A130" t="s">
        <v>266</v>
      </c>
      <c r="B130" t="s">
        <v>267</v>
      </c>
      <c r="C130" t="s">
        <v>40</v>
      </c>
      <c r="D130" s="24">
        <v>0.22500000000000001</v>
      </c>
      <c r="E130" s="22">
        <v>25667.83</v>
      </c>
      <c r="F130" s="22">
        <v>7380.76</v>
      </c>
      <c r="G130" s="8">
        <f t="shared" si="1"/>
        <v>3.4776676114654861</v>
      </c>
    </row>
    <row r="131" spans="1:7">
      <c r="A131" t="s">
        <v>268</v>
      </c>
      <c r="B131" t="s">
        <v>269</v>
      </c>
      <c r="C131" t="s">
        <v>40</v>
      </c>
      <c r="D131" s="24">
        <v>4.7E-2</v>
      </c>
      <c r="E131" s="22">
        <v>38365.39</v>
      </c>
      <c r="F131" s="22">
        <v>15054.46</v>
      </c>
      <c r="G131" s="8">
        <f t="shared" ref="G131:G194" si="2">E131/F131</f>
        <v>2.5484401300345545</v>
      </c>
    </row>
    <row r="132" spans="1:7">
      <c r="A132" t="s">
        <v>270</v>
      </c>
      <c r="B132" t="s">
        <v>271</v>
      </c>
      <c r="C132" t="s">
        <v>13</v>
      </c>
      <c r="D132" s="24">
        <v>0.14599999999999999</v>
      </c>
      <c r="E132" s="22">
        <v>5956.89</v>
      </c>
      <c r="F132" s="22">
        <v>2089.7600000000002</v>
      </c>
      <c r="G132" s="8">
        <f t="shared" si="2"/>
        <v>2.8505139346145012</v>
      </c>
    </row>
    <row r="133" spans="1:7">
      <c r="A133" t="s">
        <v>272</v>
      </c>
      <c r="B133" t="s">
        <v>273</v>
      </c>
      <c r="C133" t="s">
        <v>92</v>
      </c>
      <c r="D133" s="24">
        <v>5.6000000000000001E-2</v>
      </c>
      <c r="E133" s="22">
        <v>5011.46</v>
      </c>
      <c r="F133" s="22">
        <v>7591.94</v>
      </c>
      <c r="G133" s="8">
        <f t="shared" si="2"/>
        <v>0.66010268785053627</v>
      </c>
    </row>
    <row r="134" spans="1:7">
      <c r="A134" t="s">
        <v>274</v>
      </c>
      <c r="B134" t="s">
        <v>275</v>
      </c>
      <c r="C134" t="s">
        <v>13</v>
      </c>
      <c r="D134" s="24">
        <v>8.1000000000000003E-2</v>
      </c>
      <c r="E134" s="22">
        <v>14088.53</v>
      </c>
      <c r="F134" s="22">
        <v>8677.59</v>
      </c>
      <c r="G134" s="8">
        <f t="shared" si="2"/>
        <v>1.6235533137656883</v>
      </c>
    </row>
    <row r="135" spans="1:7">
      <c r="A135" t="s">
        <v>276</v>
      </c>
      <c r="B135" t="s">
        <v>277</v>
      </c>
      <c r="C135" t="s">
        <v>10</v>
      </c>
      <c r="D135" s="24">
        <v>6.6000000000000003E-2</v>
      </c>
      <c r="E135" s="22">
        <v>81456.009999999995</v>
      </c>
      <c r="F135" s="22">
        <v>68382.95</v>
      </c>
      <c r="G135" s="8">
        <f t="shared" si="2"/>
        <v>1.1911742620053682</v>
      </c>
    </row>
    <row r="136" spans="1:7">
      <c r="A136" t="s">
        <v>278</v>
      </c>
      <c r="B136" t="s">
        <v>279</v>
      </c>
      <c r="C136" t="s">
        <v>31</v>
      </c>
      <c r="D136" s="24">
        <v>0.108</v>
      </c>
      <c r="E136" s="22">
        <v>20391.38</v>
      </c>
      <c r="F136" s="22">
        <v>8232.48</v>
      </c>
      <c r="G136" s="8">
        <f t="shared" si="2"/>
        <v>2.4769425495112047</v>
      </c>
    </row>
    <row r="137" spans="1:7">
      <c r="A137" t="s">
        <v>280</v>
      </c>
      <c r="B137" t="s">
        <v>281</v>
      </c>
      <c r="C137" t="s">
        <v>40</v>
      </c>
      <c r="D137" s="24">
        <v>9.2999999999999999E-2</v>
      </c>
      <c r="E137" s="22">
        <v>10298.780000000001</v>
      </c>
      <c r="F137" s="22">
        <v>5277.4</v>
      </c>
      <c r="G137" s="8">
        <f t="shared" si="2"/>
        <v>1.9514874748929401</v>
      </c>
    </row>
    <row r="138" spans="1:7">
      <c r="A138" t="s">
        <v>282</v>
      </c>
      <c r="B138" t="s">
        <v>283</v>
      </c>
      <c r="C138" t="s">
        <v>43</v>
      </c>
      <c r="D138" s="24">
        <v>3.7999999999999999E-2</v>
      </c>
      <c r="E138" s="22">
        <v>31892.57</v>
      </c>
      <c r="F138" s="22">
        <v>27610.04</v>
      </c>
      <c r="G138" s="8">
        <f t="shared" si="2"/>
        <v>1.1551077071963676</v>
      </c>
    </row>
    <row r="139" spans="1:7">
      <c r="A139" t="s">
        <v>284</v>
      </c>
      <c r="B139" t="s">
        <v>285</v>
      </c>
      <c r="C139" t="s">
        <v>43</v>
      </c>
      <c r="D139" s="24">
        <v>3.2000000000000001E-2</v>
      </c>
      <c r="E139" s="22">
        <v>114792.26</v>
      </c>
      <c r="F139" s="22">
        <v>119958.49</v>
      </c>
      <c r="G139" s="8">
        <f t="shared" si="2"/>
        <v>0.9569331858045228</v>
      </c>
    </row>
    <row r="140" spans="1:7">
      <c r="A140" t="s">
        <v>286</v>
      </c>
      <c r="B140" t="s">
        <v>287</v>
      </c>
      <c r="C140" t="s">
        <v>18</v>
      </c>
      <c r="D140" s="24">
        <v>6.7000000000000004E-2</v>
      </c>
      <c r="E140" s="22">
        <v>26864.92</v>
      </c>
      <c r="F140" s="22">
        <v>18531.86</v>
      </c>
      <c r="G140" s="8">
        <f t="shared" si="2"/>
        <v>1.4496612860230973</v>
      </c>
    </row>
    <row r="141" spans="1:7">
      <c r="A141" t="s">
        <v>288</v>
      </c>
      <c r="B141" t="s">
        <v>289</v>
      </c>
      <c r="C141" t="s">
        <v>92</v>
      </c>
      <c r="D141" s="24">
        <v>2E-3</v>
      </c>
      <c r="E141" s="22">
        <v>27417.05</v>
      </c>
      <c r="F141" s="22">
        <v>61940.63</v>
      </c>
      <c r="G141" s="8">
        <f t="shared" si="2"/>
        <v>0.44263434194970247</v>
      </c>
    </row>
    <row r="142" spans="1:7">
      <c r="A142" t="s">
        <v>290</v>
      </c>
      <c r="B142" t="s">
        <v>291</v>
      </c>
      <c r="C142" t="s">
        <v>7</v>
      </c>
      <c r="D142" s="24">
        <v>0.33</v>
      </c>
      <c r="E142" s="22">
        <v>17486.439999999999</v>
      </c>
      <c r="F142" s="22">
        <v>2135.14</v>
      </c>
      <c r="G142" s="8">
        <f t="shared" si="2"/>
        <v>8.1898329851906659</v>
      </c>
    </row>
    <row r="143" spans="1:7">
      <c r="A143" t="s">
        <v>292</v>
      </c>
      <c r="B143" t="s">
        <v>293</v>
      </c>
      <c r="C143" t="s">
        <v>7</v>
      </c>
      <c r="D143" s="24">
        <v>0.16400000000000001</v>
      </c>
      <c r="E143" s="22">
        <v>26088.94</v>
      </c>
      <c r="F143" s="22">
        <v>11408.43</v>
      </c>
      <c r="G143" s="8">
        <f t="shared" si="2"/>
        <v>2.2868124711288056</v>
      </c>
    </row>
    <row r="144" spans="1:7">
      <c r="A144" t="s">
        <v>294</v>
      </c>
      <c r="B144" t="s">
        <v>295</v>
      </c>
      <c r="C144" t="s">
        <v>10</v>
      </c>
      <c r="D144" s="24">
        <v>8.2000000000000003E-2</v>
      </c>
      <c r="E144" s="22">
        <v>42348.3</v>
      </c>
      <c r="F144" s="22">
        <v>18150.86</v>
      </c>
      <c r="G144" s="8">
        <f t="shared" si="2"/>
        <v>2.3331291189508376</v>
      </c>
    </row>
    <row r="145" spans="1:7">
      <c r="A145" t="s">
        <v>296</v>
      </c>
      <c r="B145" t="s">
        <v>297</v>
      </c>
      <c r="C145" t="s">
        <v>43</v>
      </c>
      <c r="D145" s="24">
        <v>4.5999999999999999E-2</v>
      </c>
      <c r="E145" s="22">
        <v>48908.65</v>
      </c>
      <c r="F145" s="22">
        <v>41702.25</v>
      </c>
      <c r="G145" s="8">
        <f t="shared" si="2"/>
        <v>1.172806023655798</v>
      </c>
    </row>
    <row r="146" spans="1:7">
      <c r="A146" t="s">
        <v>298</v>
      </c>
      <c r="B146" t="s">
        <v>299</v>
      </c>
      <c r="C146" t="s">
        <v>13</v>
      </c>
      <c r="D146" s="24">
        <v>0.10199999999999999</v>
      </c>
      <c r="E146" s="22">
        <v>15010.35</v>
      </c>
      <c r="F146" s="22">
        <v>4734.01</v>
      </c>
      <c r="G146" s="8">
        <f t="shared" si="2"/>
        <v>3.1707474213193465</v>
      </c>
    </row>
    <row r="147" spans="1:7">
      <c r="A147" t="s">
        <v>300</v>
      </c>
      <c r="B147" t="s">
        <v>301</v>
      </c>
      <c r="C147" t="s">
        <v>43</v>
      </c>
      <c r="D147" s="24">
        <v>3.1E-2</v>
      </c>
      <c r="E147" s="22">
        <v>49508.65</v>
      </c>
      <c r="F147" s="22">
        <v>57525.78</v>
      </c>
      <c r="G147" s="8">
        <f t="shared" si="2"/>
        <v>0.860634136555819</v>
      </c>
    </row>
    <row r="148" spans="1:7">
      <c r="A148" t="s">
        <v>302</v>
      </c>
      <c r="B148" t="s">
        <v>303</v>
      </c>
      <c r="C148" t="s">
        <v>31</v>
      </c>
      <c r="D148" s="24">
        <v>0.17499999999999999</v>
      </c>
      <c r="E148" s="22">
        <v>37066.79</v>
      </c>
      <c r="F148" s="22">
        <v>7294.94</v>
      </c>
      <c r="G148" s="8">
        <f t="shared" si="2"/>
        <v>5.0811644783918721</v>
      </c>
    </row>
    <row r="149" spans="1:7">
      <c r="A149" t="s">
        <v>304</v>
      </c>
      <c r="B149" t="s">
        <v>305</v>
      </c>
      <c r="C149" t="s">
        <v>7</v>
      </c>
      <c r="D149" s="24">
        <v>0.108</v>
      </c>
      <c r="E149" s="22">
        <v>47835.15</v>
      </c>
      <c r="F149" s="22">
        <v>23953.09</v>
      </c>
      <c r="G149" s="8">
        <f t="shared" si="2"/>
        <v>1.9970346205854861</v>
      </c>
    </row>
    <row r="150" spans="1:7">
      <c r="A150" t="s">
        <v>306</v>
      </c>
      <c r="B150" t="s">
        <v>307</v>
      </c>
      <c r="C150" t="s">
        <v>10</v>
      </c>
      <c r="D150" s="24">
        <v>6.8000000000000005E-2</v>
      </c>
      <c r="E150" s="22">
        <v>20285.95</v>
      </c>
      <c r="F150" s="22">
        <v>16456.990000000002</v>
      </c>
      <c r="G150" s="8">
        <f t="shared" si="2"/>
        <v>1.2326646610346119</v>
      </c>
    </row>
    <row r="151" spans="1:7">
      <c r="A151" t="s">
        <v>308</v>
      </c>
      <c r="B151" t="s">
        <v>309</v>
      </c>
      <c r="C151" t="s">
        <v>13</v>
      </c>
      <c r="D151" s="24">
        <v>0.10199999999999999</v>
      </c>
      <c r="E151" s="22">
        <v>42164.93</v>
      </c>
      <c r="F151" s="22">
        <v>21323.9</v>
      </c>
      <c r="G151" s="8">
        <f t="shared" si="2"/>
        <v>1.9773554556155299</v>
      </c>
    </row>
    <row r="152" spans="1:7">
      <c r="A152" t="s">
        <v>310</v>
      </c>
      <c r="B152" t="s">
        <v>311</v>
      </c>
      <c r="C152" t="s">
        <v>18</v>
      </c>
      <c r="D152" s="24">
        <v>3.4000000000000002E-2</v>
      </c>
      <c r="E152" s="22">
        <v>15883.25</v>
      </c>
      <c r="F152" s="22">
        <v>13200.46</v>
      </c>
      <c r="G152" s="8">
        <f t="shared" si="2"/>
        <v>1.2032345842493368</v>
      </c>
    </row>
    <row r="153" spans="1:7">
      <c r="A153" t="s">
        <v>312</v>
      </c>
      <c r="B153" t="s">
        <v>313</v>
      </c>
      <c r="C153" t="s">
        <v>92</v>
      </c>
      <c r="D153" s="24">
        <v>-1E-3</v>
      </c>
      <c r="E153" s="22">
        <v>58710.66</v>
      </c>
      <c r="F153" s="22">
        <v>33817.120000000003</v>
      </c>
      <c r="G153" s="8">
        <f t="shared" si="2"/>
        <v>1.7361224137360012</v>
      </c>
    </row>
    <row r="154" spans="1:7">
      <c r="A154" t="s">
        <v>314</v>
      </c>
      <c r="B154" t="s">
        <v>315</v>
      </c>
      <c r="C154" t="s">
        <v>7</v>
      </c>
      <c r="D154" s="24">
        <v>5.8999999999999997E-2</v>
      </c>
      <c r="E154" s="22">
        <v>27443.74</v>
      </c>
      <c r="F154" s="22">
        <v>7860.25</v>
      </c>
      <c r="G154" s="8">
        <f t="shared" si="2"/>
        <v>3.4914589230622437</v>
      </c>
    </row>
    <row r="155" spans="1:7">
      <c r="A155" t="s">
        <v>316</v>
      </c>
      <c r="B155" t="s">
        <v>317</v>
      </c>
      <c r="C155" t="s">
        <v>52</v>
      </c>
      <c r="D155" s="24">
        <v>0.06</v>
      </c>
      <c r="E155" s="22">
        <v>38824.82</v>
      </c>
      <c r="F155" s="22">
        <v>23002.15</v>
      </c>
      <c r="G155" s="8">
        <f t="shared" si="2"/>
        <v>1.6878778722858514</v>
      </c>
    </row>
    <row r="156" spans="1:7">
      <c r="A156" t="s">
        <v>318</v>
      </c>
      <c r="B156" t="s">
        <v>319</v>
      </c>
      <c r="C156" t="s">
        <v>43</v>
      </c>
      <c r="D156" s="24">
        <v>4.7E-2</v>
      </c>
      <c r="E156" s="22">
        <v>14507.16</v>
      </c>
      <c r="F156" s="22">
        <v>10582.62</v>
      </c>
      <c r="G156" s="8">
        <f t="shared" si="2"/>
        <v>1.3708476728825185</v>
      </c>
    </row>
    <row r="157" spans="1:7">
      <c r="A157" t="s">
        <v>320</v>
      </c>
      <c r="B157" t="s">
        <v>321</v>
      </c>
      <c r="C157" t="s">
        <v>43</v>
      </c>
      <c r="D157" s="24">
        <v>4.1000000000000002E-2</v>
      </c>
      <c r="E157" s="22">
        <v>35384.68</v>
      </c>
      <c r="F157" s="22">
        <v>28232.76</v>
      </c>
      <c r="G157" s="8">
        <f t="shared" si="2"/>
        <v>1.2533199021278827</v>
      </c>
    </row>
    <row r="158" spans="1:7">
      <c r="A158" t="s">
        <v>322</v>
      </c>
      <c r="B158" t="s">
        <v>323</v>
      </c>
      <c r="C158" t="s">
        <v>18</v>
      </c>
      <c r="D158" s="24">
        <v>7.9000000000000001E-2</v>
      </c>
      <c r="E158" s="22">
        <v>65186.720000000001</v>
      </c>
      <c r="F158" s="22">
        <v>38890.71</v>
      </c>
      <c r="G158" s="8">
        <f t="shared" si="2"/>
        <v>1.6761514510791911</v>
      </c>
    </row>
    <row r="159" spans="1:7">
      <c r="A159" t="s">
        <v>324</v>
      </c>
      <c r="B159" t="s">
        <v>325</v>
      </c>
      <c r="C159" t="s">
        <v>52</v>
      </c>
      <c r="D159" s="24">
        <v>3.7999999999999999E-2</v>
      </c>
      <c r="E159" s="22">
        <v>20241.18</v>
      </c>
      <c r="F159" s="22">
        <v>11533.97</v>
      </c>
      <c r="G159" s="8">
        <f t="shared" si="2"/>
        <v>1.7549187313648293</v>
      </c>
    </row>
    <row r="160" spans="1:7">
      <c r="A160" t="s">
        <v>326</v>
      </c>
      <c r="B160" t="s">
        <v>327</v>
      </c>
      <c r="C160" t="s">
        <v>92</v>
      </c>
      <c r="D160" s="24">
        <v>7.6999999999999999E-2</v>
      </c>
      <c r="E160" s="22">
        <v>5951.79</v>
      </c>
      <c r="F160" s="22">
        <v>19361.669999999998</v>
      </c>
      <c r="G160" s="8">
        <f t="shared" si="2"/>
        <v>0.30740065293954499</v>
      </c>
    </row>
    <row r="161" spans="1:7">
      <c r="A161" t="s">
        <v>328</v>
      </c>
      <c r="B161" t="s">
        <v>329</v>
      </c>
      <c r="C161" t="s">
        <v>52</v>
      </c>
      <c r="D161" s="24">
        <v>1.7000000000000001E-2</v>
      </c>
      <c r="E161" s="22">
        <v>8141.21</v>
      </c>
      <c r="F161" s="22">
        <v>9075.69</v>
      </c>
      <c r="G161" s="8">
        <f t="shared" si="2"/>
        <v>0.89703482600221029</v>
      </c>
    </row>
    <row r="162" spans="1:7">
      <c r="A162" t="s">
        <v>330</v>
      </c>
      <c r="B162" t="s">
        <v>331</v>
      </c>
      <c r="C162" t="s">
        <v>13</v>
      </c>
      <c r="D162" s="24">
        <v>0.08</v>
      </c>
      <c r="E162" s="22">
        <v>39957.61</v>
      </c>
      <c r="F162" s="22">
        <v>31840.3</v>
      </c>
      <c r="G162" s="8">
        <f t="shared" si="2"/>
        <v>1.254938238647249</v>
      </c>
    </row>
    <row r="163" spans="1:7">
      <c r="A163" t="s">
        <v>332</v>
      </c>
      <c r="B163" t="s">
        <v>333</v>
      </c>
      <c r="C163" t="s">
        <v>43</v>
      </c>
      <c r="D163" s="24">
        <v>-0.56200000000000006</v>
      </c>
      <c r="E163" s="22">
        <v>40552.83</v>
      </c>
      <c r="F163" s="22">
        <v>44561.43</v>
      </c>
      <c r="G163" s="8">
        <f t="shared" si="2"/>
        <v>0.91004328182466321</v>
      </c>
    </row>
    <row r="164" spans="1:7">
      <c r="A164" t="s">
        <v>334</v>
      </c>
      <c r="B164" t="s">
        <v>335</v>
      </c>
      <c r="C164" t="s">
        <v>18</v>
      </c>
      <c r="D164" s="24">
        <v>0.21199999999999999</v>
      </c>
      <c r="E164" s="22">
        <v>18374.12</v>
      </c>
      <c r="F164" s="22">
        <v>2403.64</v>
      </c>
      <c r="G164" s="8">
        <f t="shared" si="2"/>
        <v>7.6442894942670288</v>
      </c>
    </row>
    <row r="165" spans="1:7">
      <c r="A165" t="s">
        <v>336</v>
      </c>
      <c r="B165" t="s">
        <v>337</v>
      </c>
      <c r="C165" t="s">
        <v>43</v>
      </c>
      <c r="D165" s="24">
        <v>3.7999999999999999E-2</v>
      </c>
      <c r="E165" s="22">
        <v>75250.48</v>
      </c>
      <c r="F165" s="22">
        <v>89059.4</v>
      </c>
      <c r="G165" s="8">
        <f t="shared" si="2"/>
        <v>0.84494708026328491</v>
      </c>
    </row>
    <row r="166" spans="1:7">
      <c r="A166" t="s">
        <v>338</v>
      </c>
      <c r="B166" t="s">
        <v>339</v>
      </c>
      <c r="C166" t="s">
        <v>13</v>
      </c>
      <c r="D166" s="24">
        <v>0.317</v>
      </c>
      <c r="E166" s="22">
        <v>8675.4500000000007</v>
      </c>
      <c r="F166" s="22">
        <v>1424.85</v>
      </c>
      <c r="G166" s="8">
        <f t="shared" si="2"/>
        <v>6.0886760009825602</v>
      </c>
    </row>
    <row r="167" spans="1:7">
      <c r="A167" t="s">
        <v>340</v>
      </c>
      <c r="B167" t="s">
        <v>341</v>
      </c>
      <c r="C167" t="s">
        <v>40</v>
      </c>
      <c r="D167" s="24">
        <v>6.3E-2</v>
      </c>
      <c r="E167" s="22">
        <v>20295.02</v>
      </c>
      <c r="F167" s="22">
        <v>7279.28</v>
      </c>
      <c r="G167" s="8">
        <f t="shared" si="2"/>
        <v>2.7880532140541372</v>
      </c>
    </row>
    <row r="168" spans="1:7">
      <c r="A168" t="s">
        <v>342</v>
      </c>
      <c r="B168" t="s">
        <v>343</v>
      </c>
      <c r="C168" t="s">
        <v>40</v>
      </c>
      <c r="D168" s="24">
        <v>9.5000000000000001E-2</v>
      </c>
      <c r="E168" s="22">
        <v>64943.040000000001</v>
      </c>
      <c r="F168" s="22">
        <v>77502.97</v>
      </c>
      <c r="G168" s="8">
        <f t="shared" si="2"/>
        <v>0.83794259755464851</v>
      </c>
    </row>
    <row r="169" spans="1:7">
      <c r="A169" t="s">
        <v>344</v>
      </c>
      <c r="B169" t="s">
        <v>345</v>
      </c>
      <c r="C169" t="s">
        <v>13</v>
      </c>
      <c r="D169" s="24">
        <v>0.217</v>
      </c>
      <c r="E169" s="22">
        <v>14832.45</v>
      </c>
      <c r="F169" s="22">
        <v>2428.5</v>
      </c>
      <c r="G169" s="8">
        <f t="shared" si="2"/>
        <v>6.1076590487955533</v>
      </c>
    </row>
    <row r="170" spans="1:7">
      <c r="A170" t="s">
        <v>346</v>
      </c>
      <c r="B170" t="s">
        <v>347</v>
      </c>
      <c r="C170" t="s">
        <v>7</v>
      </c>
      <c r="D170" s="24">
        <v>0.124</v>
      </c>
      <c r="E170" s="22">
        <v>305529.82</v>
      </c>
      <c r="F170" s="22">
        <v>30099.45</v>
      </c>
      <c r="G170" s="8">
        <f t="shared" si="2"/>
        <v>10.150677836305979</v>
      </c>
    </row>
    <row r="171" spans="1:7">
      <c r="A171" t="s">
        <v>348</v>
      </c>
      <c r="B171" t="s">
        <v>349</v>
      </c>
      <c r="C171" t="s">
        <v>10</v>
      </c>
      <c r="D171" s="24">
        <v>0</v>
      </c>
      <c r="E171" s="22">
        <v>37022.050000000003</v>
      </c>
      <c r="F171" s="22">
        <v>72270.91</v>
      </c>
      <c r="G171" s="8">
        <f t="shared" si="2"/>
        <v>0.51226766066734186</v>
      </c>
    </row>
    <row r="172" spans="1:7">
      <c r="A172" t="s">
        <v>350</v>
      </c>
      <c r="B172" t="s">
        <v>351</v>
      </c>
      <c r="C172" t="s">
        <v>13</v>
      </c>
      <c r="D172" s="24">
        <v>7.2999999999999995E-2</v>
      </c>
      <c r="E172" s="22">
        <v>71714.240000000005</v>
      </c>
      <c r="F172" s="22">
        <v>46811.46</v>
      </c>
      <c r="G172" s="8">
        <f t="shared" si="2"/>
        <v>1.531980416761195</v>
      </c>
    </row>
    <row r="173" spans="1:7">
      <c r="A173" t="s">
        <v>352</v>
      </c>
      <c r="B173" t="s">
        <v>353</v>
      </c>
      <c r="C173" t="s">
        <v>43</v>
      </c>
      <c r="D173" s="24">
        <v>3.6999999999999998E-2</v>
      </c>
      <c r="E173" s="22">
        <v>50808.9</v>
      </c>
      <c r="F173" s="22">
        <v>53340.09</v>
      </c>
      <c r="G173" s="8">
        <f t="shared" si="2"/>
        <v>0.95254619930337581</v>
      </c>
    </row>
    <row r="174" spans="1:7">
      <c r="A174" t="s">
        <v>354</v>
      </c>
      <c r="B174" t="s">
        <v>355</v>
      </c>
      <c r="C174" t="s">
        <v>7</v>
      </c>
      <c r="D174" s="24">
        <v>0.72499999999999998</v>
      </c>
      <c r="E174" s="22">
        <v>6069.76</v>
      </c>
      <c r="F174" s="22">
        <v>491.42</v>
      </c>
      <c r="G174" s="8">
        <f t="shared" si="2"/>
        <v>12.35147124659151</v>
      </c>
    </row>
    <row r="175" spans="1:7">
      <c r="A175" t="s">
        <v>356</v>
      </c>
      <c r="B175" t="s">
        <v>357</v>
      </c>
      <c r="C175" t="s">
        <v>7</v>
      </c>
      <c r="D175" s="24">
        <v>6.0999999999999999E-2</v>
      </c>
      <c r="E175" s="22">
        <v>34785.9</v>
      </c>
      <c r="F175" s="22">
        <v>14254.67</v>
      </c>
      <c r="G175" s="8">
        <f t="shared" si="2"/>
        <v>2.4403160508100155</v>
      </c>
    </row>
    <row r="176" spans="1:7">
      <c r="A176" t="s">
        <v>358</v>
      </c>
      <c r="B176" t="s">
        <v>359</v>
      </c>
      <c r="C176" t="s">
        <v>7</v>
      </c>
      <c r="D176" s="24">
        <v>0.105</v>
      </c>
      <c r="E176" s="22">
        <v>27715.61</v>
      </c>
      <c r="F176" s="22">
        <v>8254.6</v>
      </c>
      <c r="G176" s="8">
        <f t="shared" si="2"/>
        <v>3.3575957647856951</v>
      </c>
    </row>
    <row r="177" spans="1:7">
      <c r="A177" t="s">
        <v>360</v>
      </c>
      <c r="B177" t="s">
        <v>361</v>
      </c>
      <c r="C177" t="s">
        <v>52</v>
      </c>
      <c r="D177" s="24">
        <v>5.5E-2</v>
      </c>
      <c r="E177" s="22">
        <v>15343.35</v>
      </c>
      <c r="F177" s="22">
        <v>28676.44</v>
      </c>
      <c r="G177" s="8">
        <f t="shared" si="2"/>
        <v>0.53505072456692671</v>
      </c>
    </row>
    <row r="178" spans="1:7">
      <c r="A178" t="s">
        <v>362</v>
      </c>
      <c r="B178" t="s">
        <v>363</v>
      </c>
      <c r="C178" t="s">
        <v>7</v>
      </c>
      <c r="D178" s="24">
        <v>0.13600000000000001</v>
      </c>
      <c r="E178" s="22">
        <v>4573.5600000000004</v>
      </c>
      <c r="F178" s="22">
        <v>1686.58</v>
      </c>
      <c r="G178" s="8">
        <f t="shared" si="2"/>
        <v>2.7117361761671552</v>
      </c>
    </row>
    <row r="179" spans="1:7">
      <c r="A179" t="s">
        <v>364</v>
      </c>
      <c r="B179" t="s">
        <v>365</v>
      </c>
      <c r="C179" t="s">
        <v>13</v>
      </c>
      <c r="D179" s="24">
        <v>0.20499999999999999</v>
      </c>
      <c r="E179" s="22">
        <v>7121.06</v>
      </c>
      <c r="F179" s="22">
        <v>3004.78</v>
      </c>
      <c r="G179" s="8">
        <f t="shared" si="2"/>
        <v>2.3699106090961735</v>
      </c>
    </row>
    <row r="180" spans="1:7">
      <c r="A180" t="s">
        <v>366</v>
      </c>
      <c r="B180" t="s">
        <v>367</v>
      </c>
      <c r="C180" t="s">
        <v>13</v>
      </c>
      <c r="D180" s="24">
        <v>0.108</v>
      </c>
      <c r="E180" s="22">
        <v>7602.67</v>
      </c>
      <c r="F180" s="22">
        <v>4318.33</v>
      </c>
      <c r="G180" s="8">
        <f t="shared" si="2"/>
        <v>1.7605579008551917</v>
      </c>
    </row>
    <row r="181" spans="1:7">
      <c r="A181" t="s">
        <v>368</v>
      </c>
      <c r="B181" t="s">
        <v>369</v>
      </c>
      <c r="C181" t="s">
        <v>10</v>
      </c>
      <c r="D181" s="24">
        <v>9.9000000000000005E-2</v>
      </c>
      <c r="E181" s="22">
        <v>8083.32</v>
      </c>
      <c r="F181" s="22">
        <v>5907.87</v>
      </c>
      <c r="G181" s="8">
        <f t="shared" si="2"/>
        <v>1.368229158732335</v>
      </c>
    </row>
    <row r="182" spans="1:7">
      <c r="A182" t="s">
        <v>370</v>
      </c>
      <c r="B182" t="s">
        <v>371</v>
      </c>
      <c r="C182" t="s">
        <v>40</v>
      </c>
      <c r="D182" s="24">
        <v>0.112</v>
      </c>
      <c r="E182" s="22">
        <v>3565.16</v>
      </c>
      <c r="F182" s="22">
        <v>2419.31</v>
      </c>
      <c r="G182" s="8">
        <f t="shared" si="2"/>
        <v>1.4736267778829502</v>
      </c>
    </row>
    <row r="183" spans="1:7">
      <c r="A183" t="s">
        <v>372</v>
      </c>
      <c r="B183" t="s">
        <v>373</v>
      </c>
      <c r="C183" t="s">
        <v>40</v>
      </c>
      <c r="D183" s="24">
        <v>9.5000000000000001E-2</v>
      </c>
      <c r="E183" s="22">
        <v>74327.789999999994</v>
      </c>
      <c r="F183" s="22">
        <v>52223.88</v>
      </c>
      <c r="G183" s="8">
        <f t="shared" si="2"/>
        <v>1.4232529256730828</v>
      </c>
    </row>
    <row r="184" spans="1:7">
      <c r="A184" t="s">
        <v>374</v>
      </c>
      <c r="B184" t="s">
        <v>375</v>
      </c>
      <c r="C184" t="s">
        <v>13</v>
      </c>
      <c r="D184" s="24">
        <v>0.108</v>
      </c>
      <c r="E184" s="22">
        <v>5736.02</v>
      </c>
      <c r="F184" s="22">
        <v>4982.13</v>
      </c>
      <c r="G184" s="8">
        <f t="shared" si="2"/>
        <v>1.1513188134392318</v>
      </c>
    </row>
    <row r="185" spans="1:7">
      <c r="A185" t="s">
        <v>376</v>
      </c>
      <c r="B185" t="s">
        <v>377</v>
      </c>
      <c r="C185" t="s">
        <v>92</v>
      </c>
      <c r="D185" s="24">
        <v>0.109</v>
      </c>
      <c r="E185" s="22">
        <v>7242.75</v>
      </c>
      <c r="F185" s="22">
        <v>5386.83</v>
      </c>
      <c r="G185" s="8">
        <f t="shared" si="2"/>
        <v>1.3445291572223368</v>
      </c>
    </row>
    <row r="186" spans="1:7">
      <c r="A186" t="s">
        <v>378</v>
      </c>
      <c r="B186" t="s">
        <v>379</v>
      </c>
      <c r="C186" t="s">
        <v>81</v>
      </c>
      <c r="D186" s="24">
        <v>2.4E-2</v>
      </c>
      <c r="E186" s="22">
        <v>24656.14</v>
      </c>
      <c r="F186" s="22">
        <v>26793.83</v>
      </c>
      <c r="G186" s="8">
        <f t="shared" si="2"/>
        <v>0.92021707982770651</v>
      </c>
    </row>
    <row r="187" spans="1:7">
      <c r="A187" t="s">
        <v>380</v>
      </c>
      <c r="B187" t="s">
        <v>381</v>
      </c>
      <c r="C187" t="s">
        <v>13</v>
      </c>
      <c r="D187" s="24">
        <v>2.8000000000000001E-2</v>
      </c>
      <c r="E187" s="22">
        <v>15436.53</v>
      </c>
      <c r="F187" s="22">
        <v>13802.28</v>
      </c>
      <c r="G187" s="8">
        <f t="shared" si="2"/>
        <v>1.1184043505855554</v>
      </c>
    </row>
    <row r="188" spans="1:7">
      <c r="A188" t="s">
        <v>382</v>
      </c>
      <c r="B188" t="s">
        <v>383</v>
      </c>
      <c r="C188" t="s">
        <v>13</v>
      </c>
      <c r="D188" s="24">
        <v>0.11</v>
      </c>
      <c r="E188" s="22">
        <v>47906.46</v>
      </c>
      <c r="F188" s="22">
        <v>28954.31</v>
      </c>
      <c r="G188" s="8">
        <f t="shared" si="2"/>
        <v>1.6545536743925169</v>
      </c>
    </row>
    <row r="189" spans="1:7">
      <c r="A189" t="s">
        <v>384</v>
      </c>
      <c r="B189" t="s">
        <v>385</v>
      </c>
      <c r="C189" t="s">
        <v>13</v>
      </c>
      <c r="D189" s="24">
        <v>3.1E-2</v>
      </c>
      <c r="E189" s="22">
        <v>277006.61</v>
      </c>
      <c r="F189" s="22">
        <v>219372.95</v>
      </c>
      <c r="G189" s="8">
        <f t="shared" si="2"/>
        <v>1.2627199935087712</v>
      </c>
    </row>
    <row r="190" spans="1:7">
      <c r="A190" t="s">
        <v>386</v>
      </c>
      <c r="B190" t="s">
        <v>387</v>
      </c>
      <c r="C190" t="s">
        <v>52</v>
      </c>
      <c r="D190" s="24">
        <v>8.2000000000000003E-2</v>
      </c>
      <c r="E190" s="22">
        <v>40662.559999999998</v>
      </c>
      <c r="F190" s="22">
        <v>23844.53</v>
      </c>
      <c r="G190" s="8">
        <f t="shared" si="2"/>
        <v>1.7053202558406477</v>
      </c>
    </row>
    <row r="191" spans="1:7">
      <c r="A191" t="s">
        <v>388</v>
      </c>
      <c r="B191" t="s">
        <v>389</v>
      </c>
      <c r="C191" t="s">
        <v>18</v>
      </c>
      <c r="D191" s="24">
        <v>0.876</v>
      </c>
      <c r="E191" s="22">
        <v>125159.17</v>
      </c>
      <c r="F191" s="22">
        <v>19947.439999999999</v>
      </c>
      <c r="G191" s="8">
        <f t="shared" si="2"/>
        <v>6.2744477486835404</v>
      </c>
    </row>
    <row r="192" spans="1:7">
      <c r="A192" t="s">
        <v>390</v>
      </c>
      <c r="B192" t="s">
        <v>391</v>
      </c>
      <c r="C192" t="s">
        <v>31</v>
      </c>
      <c r="D192" s="24">
        <v>9.4E-2</v>
      </c>
      <c r="E192" s="22">
        <v>49150.57</v>
      </c>
      <c r="F192" s="22">
        <v>21452.39</v>
      </c>
      <c r="G192" s="8">
        <f t="shared" si="2"/>
        <v>2.2911465808704765</v>
      </c>
    </row>
    <row r="193" spans="1:7">
      <c r="A193" t="s">
        <v>392</v>
      </c>
      <c r="B193" t="s">
        <v>393</v>
      </c>
      <c r="C193" t="s">
        <v>7</v>
      </c>
      <c r="D193" s="24">
        <v>4.3999999999999997E-2</v>
      </c>
      <c r="E193" s="22">
        <v>26791.77</v>
      </c>
      <c r="F193" s="22">
        <v>31123.08</v>
      </c>
      <c r="G193" s="8">
        <f t="shared" si="2"/>
        <v>0.86083286101504086</v>
      </c>
    </row>
    <row r="194" spans="1:7">
      <c r="A194" t="s">
        <v>394</v>
      </c>
      <c r="B194" t="s">
        <v>395</v>
      </c>
      <c r="C194" t="s">
        <v>40</v>
      </c>
      <c r="D194" s="24">
        <v>0.109</v>
      </c>
      <c r="E194" s="22">
        <v>70007.48</v>
      </c>
      <c r="F194" s="22">
        <v>68262.2</v>
      </c>
      <c r="G194" s="8">
        <f t="shared" si="2"/>
        <v>1.0255672978603092</v>
      </c>
    </row>
    <row r="195" spans="1:7">
      <c r="A195" t="s">
        <v>398</v>
      </c>
      <c r="B195" t="s">
        <v>399</v>
      </c>
      <c r="C195" t="s">
        <v>40</v>
      </c>
      <c r="D195" s="24">
        <v>0.106</v>
      </c>
      <c r="E195" s="22">
        <v>4599.22</v>
      </c>
      <c r="F195" s="22">
        <v>4306.6099999999997</v>
      </c>
      <c r="G195" s="8">
        <f t="shared" ref="G195:G258" si="3">E195/F195</f>
        <v>1.0679443924571765</v>
      </c>
    </row>
    <row r="196" spans="1:7">
      <c r="A196" t="s">
        <v>400</v>
      </c>
      <c r="B196" t="s">
        <v>401</v>
      </c>
      <c r="C196" t="s">
        <v>52</v>
      </c>
      <c r="D196" s="24">
        <v>2.9000000000000001E-2</v>
      </c>
      <c r="E196" s="22">
        <v>3260</v>
      </c>
      <c r="F196" s="22">
        <v>17147.87</v>
      </c>
      <c r="G196" s="8">
        <f t="shared" si="3"/>
        <v>0.19011107501981298</v>
      </c>
    </row>
    <row r="197" spans="1:7">
      <c r="A197" t="s">
        <v>402</v>
      </c>
      <c r="B197" t="s">
        <v>403</v>
      </c>
      <c r="C197" t="s">
        <v>7</v>
      </c>
      <c r="D197" s="24">
        <v>0.26</v>
      </c>
      <c r="E197" s="22">
        <v>455878.38</v>
      </c>
      <c r="F197" s="22">
        <v>61910.97</v>
      </c>
      <c r="G197" s="8">
        <f t="shared" si="3"/>
        <v>7.3634507745557851</v>
      </c>
    </row>
    <row r="198" spans="1:7">
      <c r="A198" t="s">
        <v>404</v>
      </c>
      <c r="B198" t="s">
        <v>405</v>
      </c>
      <c r="C198" t="s">
        <v>40</v>
      </c>
      <c r="D198" s="24">
        <v>0.106</v>
      </c>
      <c r="E198" s="22">
        <v>16330.79</v>
      </c>
      <c r="F198" s="22">
        <v>6877.77</v>
      </c>
      <c r="G198" s="8">
        <f t="shared" si="3"/>
        <v>2.3744309565455084</v>
      </c>
    </row>
    <row r="199" spans="1:7">
      <c r="A199" t="s">
        <v>406</v>
      </c>
      <c r="B199" t="s">
        <v>407</v>
      </c>
      <c r="C199" t="s">
        <v>40</v>
      </c>
      <c r="D199" s="24">
        <v>0.11700000000000001</v>
      </c>
      <c r="E199" s="22">
        <v>18066.36</v>
      </c>
      <c r="F199" s="22">
        <v>9936.9599999999991</v>
      </c>
      <c r="G199" s="8">
        <f t="shared" si="3"/>
        <v>1.8180972852864459</v>
      </c>
    </row>
    <row r="200" spans="1:7">
      <c r="A200" t="s">
        <v>408</v>
      </c>
      <c r="B200" t="s">
        <v>409</v>
      </c>
      <c r="C200" t="s">
        <v>40</v>
      </c>
      <c r="D200" s="24">
        <v>0.33600000000000002</v>
      </c>
      <c r="E200" s="22">
        <v>5118.8100000000004</v>
      </c>
      <c r="F200" s="22">
        <v>1225.75</v>
      </c>
      <c r="G200" s="8">
        <f t="shared" si="3"/>
        <v>4.1760636345094841</v>
      </c>
    </row>
    <row r="201" spans="1:7">
      <c r="A201" t="s">
        <v>410</v>
      </c>
      <c r="B201" t="s">
        <v>411</v>
      </c>
      <c r="C201" t="s">
        <v>52</v>
      </c>
      <c r="D201" s="24">
        <v>0.105</v>
      </c>
      <c r="E201" s="22">
        <v>77885.37</v>
      </c>
      <c r="F201" s="22">
        <v>88124.79</v>
      </c>
      <c r="G201" s="8">
        <f t="shared" si="3"/>
        <v>0.88380772311627642</v>
      </c>
    </row>
    <row r="202" spans="1:7">
      <c r="A202" t="s">
        <v>412</v>
      </c>
      <c r="B202" t="s">
        <v>413</v>
      </c>
      <c r="C202" t="s">
        <v>40</v>
      </c>
      <c r="D202" s="24">
        <v>9.8000000000000004E-2</v>
      </c>
      <c r="E202" s="22">
        <v>16103.45</v>
      </c>
      <c r="F202" s="22">
        <v>15840.35</v>
      </c>
      <c r="G202" s="8">
        <f t="shared" si="3"/>
        <v>1.0166094814824167</v>
      </c>
    </row>
    <row r="203" spans="1:7">
      <c r="A203" t="s">
        <v>414</v>
      </c>
      <c r="B203" t="s">
        <v>415</v>
      </c>
      <c r="C203" t="s">
        <v>13</v>
      </c>
      <c r="D203" s="24">
        <v>0.161</v>
      </c>
      <c r="E203" s="22">
        <v>16594.21</v>
      </c>
      <c r="F203" s="22">
        <v>5235.1499999999996</v>
      </c>
      <c r="G203" s="8">
        <f t="shared" si="3"/>
        <v>3.1697678194512098</v>
      </c>
    </row>
    <row r="204" spans="1:7">
      <c r="A204" t="s">
        <v>416</v>
      </c>
      <c r="B204" t="s">
        <v>417</v>
      </c>
      <c r="C204" t="s">
        <v>92</v>
      </c>
      <c r="D204" s="24">
        <v>6.6000000000000003E-2</v>
      </c>
      <c r="E204" s="22">
        <v>36251.1</v>
      </c>
      <c r="F204" s="22">
        <v>26242.17</v>
      </c>
      <c r="G204" s="8">
        <f t="shared" si="3"/>
        <v>1.3814063394909797</v>
      </c>
    </row>
    <row r="205" spans="1:7">
      <c r="A205" t="s">
        <v>418</v>
      </c>
      <c r="B205" t="s">
        <v>419</v>
      </c>
      <c r="C205" t="s">
        <v>40</v>
      </c>
      <c r="D205" s="24">
        <v>0.12</v>
      </c>
      <c r="E205" s="22">
        <v>7525.89</v>
      </c>
      <c r="F205" s="22">
        <v>3711.34</v>
      </c>
      <c r="G205" s="8">
        <f t="shared" si="3"/>
        <v>2.0278093626560758</v>
      </c>
    </row>
    <row r="206" spans="1:7">
      <c r="A206" t="s">
        <v>420</v>
      </c>
      <c r="B206" t="s">
        <v>421</v>
      </c>
      <c r="C206" t="s">
        <v>40</v>
      </c>
      <c r="D206" s="24">
        <v>0.14399999999999999</v>
      </c>
      <c r="E206" s="22">
        <v>11072.43</v>
      </c>
      <c r="F206" s="22">
        <v>3786.75</v>
      </c>
      <c r="G206" s="8">
        <f t="shared" si="3"/>
        <v>2.9239928698752231</v>
      </c>
    </row>
    <row r="207" spans="1:7">
      <c r="A207" t="s">
        <v>422</v>
      </c>
      <c r="B207" t="s">
        <v>423</v>
      </c>
      <c r="C207" t="s">
        <v>52</v>
      </c>
      <c r="D207" s="24">
        <v>7.6999999999999999E-2</v>
      </c>
      <c r="E207" s="22">
        <v>8464.0400000000009</v>
      </c>
      <c r="F207" s="22">
        <v>9665.7900000000009</v>
      </c>
      <c r="G207" s="8">
        <f t="shared" si="3"/>
        <v>0.87566975901607624</v>
      </c>
    </row>
    <row r="208" spans="1:7">
      <c r="A208" t="s">
        <v>424</v>
      </c>
      <c r="B208" t="s">
        <v>425</v>
      </c>
      <c r="C208" t="s">
        <v>40</v>
      </c>
      <c r="D208" s="24">
        <v>0.17199999999999999</v>
      </c>
      <c r="E208" s="22">
        <v>14259.71</v>
      </c>
      <c r="F208" s="22">
        <v>4555.07</v>
      </c>
      <c r="G208" s="8">
        <f t="shared" si="3"/>
        <v>3.1305139108729394</v>
      </c>
    </row>
    <row r="209" spans="1:7">
      <c r="A209" t="s">
        <v>426</v>
      </c>
      <c r="B209" t="s">
        <v>427</v>
      </c>
      <c r="C209" t="s">
        <v>18</v>
      </c>
      <c r="D209" s="24">
        <v>0.14599999999999999</v>
      </c>
      <c r="E209" s="22">
        <v>65806.259999999995</v>
      </c>
      <c r="F209" s="22">
        <v>28429.35</v>
      </c>
      <c r="G209" s="8">
        <f t="shared" si="3"/>
        <v>2.3147296719763202</v>
      </c>
    </row>
    <row r="210" spans="1:7">
      <c r="A210" t="s">
        <v>428</v>
      </c>
      <c r="B210" t="s">
        <v>429</v>
      </c>
      <c r="C210" t="s">
        <v>52</v>
      </c>
      <c r="D210" s="24">
        <v>0.06</v>
      </c>
      <c r="E210" s="22">
        <v>25918.99</v>
      </c>
      <c r="F210" s="22">
        <v>14904.31</v>
      </c>
      <c r="G210" s="8">
        <f t="shared" si="3"/>
        <v>1.7390264963624618</v>
      </c>
    </row>
    <row r="211" spans="1:7">
      <c r="A211" t="s">
        <v>430</v>
      </c>
      <c r="B211" t="s">
        <v>431</v>
      </c>
      <c r="C211" t="s">
        <v>52</v>
      </c>
      <c r="D211" s="24">
        <v>7.8E-2</v>
      </c>
      <c r="E211" s="22">
        <v>15283.91</v>
      </c>
      <c r="F211" s="22">
        <v>11339.91</v>
      </c>
      <c r="G211" s="8">
        <f t="shared" si="3"/>
        <v>1.3477981747650554</v>
      </c>
    </row>
    <row r="212" spans="1:7">
      <c r="A212" t="s">
        <v>432</v>
      </c>
      <c r="B212" t="s">
        <v>433</v>
      </c>
      <c r="C212" t="s">
        <v>40</v>
      </c>
      <c r="D212" s="24">
        <v>0.20599999999999999</v>
      </c>
      <c r="E212" s="22">
        <v>190204.87</v>
      </c>
      <c r="F212" s="22">
        <v>36080.04</v>
      </c>
      <c r="G212" s="8">
        <f t="shared" si="3"/>
        <v>5.2717477585945023</v>
      </c>
    </row>
    <row r="213" spans="1:7">
      <c r="A213" t="s">
        <v>434</v>
      </c>
      <c r="B213" t="s">
        <v>435</v>
      </c>
      <c r="C213" t="s">
        <v>92</v>
      </c>
      <c r="D213" s="24">
        <v>-2.1999999999999999E-2</v>
      </c>
      <c r="E213" s="22">
        <v>24173.71</v>
      </c>
      <c r="F213" s="22">
        <v>38682.5</v>
      </c>
      <c r="G213" s="8">
        <f t="shared" si="3"/>
        <v>0.62492625864408968</v>
      </c>
    </row>
    <row r="214" spans="1:7">
      <c r="A214" t="s">
        <v>436</v>
      </c>
      <c r="B214" t="s">
        <v>437</v>
      </c>
      <c r="C214" t="s">
        <v>52</v>
      </c>
      <c r="D214" s="24">
        <v>5.8000000000000003E-2</v>
      </c>
      <c r="E214" s="22">
        <v>19699.59</v>
      </c>
      <c r="F214" s="22">
        <v>26851.39</v>
      </c>
      <c r="G214" s="8">
        <f t="shared" si="3"/>
        <v>0.733652522271659</v>
      </c>
    </row>
    <row r="215" spans="1:7">
      <c r="A215" t="s">
        <v>438</v>
      </c>
      <c r="B215" t="s">
        <v>439</v>
      </c>
      <c r="C215" t="s">
        <v>40</v>
      </c>
      <c r="D215" s="24">
        <v>0.21299999999999999</v>
      </c>
      <c r="E215" s="22">
        <v>9795.48</v>
      </c>
      <c r="F215" s="22">
        <v>3851.09</v>
      </c>
      <c r="G215" s="8">
        <f t="shared" si="3"/>
        <v>2.5435603945895835</v>
      </c>
    </row>
    <row r="216" spans="1:7">
      <c r="A216" t="s">
        <v>440</v>
      </c>
      <c r="B216" t="s">
        <v>441</v>
      </c>
      <c r="C216" t="s">
        <v>13</v>
      </c>
      <c r="D216" s="24">
        <v>0.107</v>
      </c>
      <c r="E216" s="22">
        <v>99170.7</v>
      </c>
      <c r="F216" s="22">
        <v>46545.24</v>
      </c>
      <c r="G216" s="8">
        <f t="shared" si="3"/>
        <v>2.1306303286866712</v>
      </c>
    </row>
    <row r="217" spans="1:7">
      <c r="A217" t="s">
        <v>442</v>
      </c>
      <c r="B217" t="s">
        <v>443</v>
      </c>
      <c r="C217" t="s">
        <v>40</v>
      </c>
      <c r="D217" s="24">
        <v>0.09</v>
      </c>
      <c r="E217" s="22">
        <v>16212.07</v>
      </c>
      <c r="F217" s="22">
        <v>7631</v>
      </c>
      <c r="G217" s="8">
        <f t="shared" si="3"/>
        <v>2.1245013759664526</v>
      </c>
    </row>
    <row r="218" spans="1:7">
      <c r="A218" t="s">
        <v>444</v>
      </c>
      <c r="B218" t="s">
        <v>445</v>
      </c>
      <c r="C218" t="s">
        <v>92</v>
      </c>
      <c r="D218" s="24">
        <v>4.7E-2</v>
      </c>
      <c r="E218" s="22">
        <v>7247.76</v>
      </c>
      <c r="F218" s="22">
        <v>6186.34</v>
      </c>
      <c r="G218" s="8">
        <f t="shared" si="3"/>
        <v>1.1715747922034676</v>
      </c>
    </row>
    <row r="219" spans="1:7">
      <c r="A219" t="s">
        <v>448</v>
      </c>
      <c r="B219" t="s">
        <v>449</v>
      </c>
      <c r="C219" t="s">
        <v>40</v>
      </c>
      <c r="D219" s="24">
        <v>0.16400000000000001</v>
      </c>
      <c r="E219" s="22">
        <v>8959.43</v>
      </c>
      <c r="F219" s="22">
        <v>2929.35</v>
      </c>
      <c r="G219" s="8">
        <f t="shared" si="3"/>
        <v>3.0585044463788895</v>
      </c>
    </row>
    <row r="220" spans="1:7">
      <c r="A220" t="s">
        <v>450</v>
      </c>
      <c r="B220" t="s">
        <v>451</v>
      </c>
      <c r="C220" t="s">
        <v>31</v>
      </c>
      <c r="D220" s="24">
        <v>0.155</v>
      </c>
      <c r="E220" s="22">
        <v>24122.5</v>
      </c>
      <c r="F220" s="22">
        <v>5050.32</v>
      </c>
      <c r="G220" s="8">
        <f t="shared" si="3"/>
        <v>4.7764300083955078</v>
      </c>
    </row>
    <row r="221" spans="1:7">
      <c r="A221" t="s">
        <v>452</v>
      </c>
      <c r="B221" t="s">
        <v>453</v>
      </c>
      <c r="C221" t="s">
        <v>7</v>
      </c>
      <c r="D221" s="24">
        <v>8.7999999999999995E-2</v>
      </c>
      <c r="E221" s="22">
        <v>17149.75</v>
      </c>
      <c r="F221" s="22">
        <v>8728.11</v>
      </c>
      <c r="G221" s="8">
        <f t="shared" si="3"/>
        <v>1.9648870144853809</v>
      </c>
    </row>
    <row r="222" spans="1:7">
      <c r="A222" t="s">
        <v>454</v>
      </c>
      <c r="B222" t="s">
        <v>455</v>
      </c>
      <c r="C222" t="s">
        <v>18</v>
      </c>
      <c r="D222" s="24">
        <v>0.106</v>
      </c>
      <c r="E222" s="22">
        <v>15628.03</v>
      </c>
      <c r="F222" s="22">
        <v>5291.77</v>
      </c>
      <c r="G222" s="8">
        <f t="shared" si="3"/>
        <v>2.9532708337663958</v>
      </c>
    </row>
    <row r="223" spans="1:7">
      <c r="A223" t="s">
        <v>456</v>
      </c>
      <c r="B223" t="s">
        <v>457</v>
      </c>
      <c r="C223" t="s">
        <v>52</v>
      </c>
      <c r="D223" s="24">
        <v>6.2E-2</v>
      </c>
      <c r="E223" s="22">
        <v>17126.86</v>
      </c>
      <c r="F223" s="22">
        <v>12351.56</v>
      </c>
      <c r="G223" s="8">
        <f t="shared" si="3"/>
        <v>1.3866151320157132</v>
      </c>
    </row>
    <row r="224" spans="1:7">
      <c r="A224" t="s">
        <v>458</v>
      </c>
      <c r="B224" t="s">
        <v>459</v>
      </c>
      <c r="C224" t="s">
        <v>31</v>
      </c>
      <c r="D224" s="24">
        <v>0.184</v>
      </c>
      <c r="E224" s="22">
        <v>22144.58</v>
      </c>
      <c r="F224" s="22">
        <v>5166.53</v>
      </c>
      <c r="G224" s="8">
        <f t="shared" si="3"/>
        <v>4.2861611178102139</v>
      </c>
    </row>
    <row r="225" spans="1:7">
      <c r="A225" t="s">
        <v>460</v>
      </c>
      <c r="B225" t="s">
        <v>461</v>
      </c>
      <c r="C225" t="s">
        <v>18</v>
      </c>
      <c r="D225" s="24">
        <v>7.5999999999999998E-2</v>
      </c>
      <c r="E225" s="22">
        <v>32522.42</v>
      </c>
      <c r="F225" s="22">
        <v>17789.09</v>
      </c>
      <c r="G225" s="8">
        <f t="shared" si="3"/>
        <v>1.8282228039770443</v>
      </c>
    </row>
    <row r="226" spans="1:7">
      <c r="A226" t="s">
        <v>462</v>
      </c>
      <c r="B226" t="s">
        <v>463</v>
      </c>
      <c r="C226" t="s">
        <v>7</v>
      </c>
      <c r="D226" s="24">
        <v>0.125</v>
      </c>
      <c r="E226" s="22">
        <v>202063.98</v>
      </c>
      <c r="F226" s="22">
        <v>114345.93</v>
      </c>
      <c r="G226" s="8">
        <f t="shared" si="3"/>
        <v>1.7671287469523405</v>
      </c>
    </row>
    <row r="227" spans="1:7">
      <c r="A227" t="s">
        <v>464</v>
      </c>
      <c r="B227" t="s">
        <v>465</v>
      </c>
      <c r="C227" t="s">
        <v>52</v>
      </c>
      <c r="D227" s="24">
        <v>7.1999999999999995E-2</v>
      </c>
      <c r="E227" s="22">
        <v>38047.620000000003</v>
      </c>
      <c r="F227" s="22">
        <v>19171.62</v>
      </c>
      <c r="G227" s="8">
        <f t="shared" si="3"/>
        <v>1.9845803328044267</v>
      </c>
    </row>
    <row r="228" spans="1:7">
      <c r="A228" t="s">
        <v>466</v>
      </c>
      <c r="B228" t="s">
        <v>467</v>
      </c>
      <c r="C228" t="s">
        <v>10</v>
      </c>
      <c r="D228" s="24">
        <v>0.13700000000000001</v>
      </c>
      <c r="E228" s="22">
        <v>10775.72</v>
      </c>
      <c r="F228" s="22">
        <v>3445.25</v>
      </c>
      <c r="G228" s="8">
        <f t="shared" si="3"/>
        <v>3.1277033596981347</v>
      </c>
    </row>
    <row r="229" spans="1:7">
      <c r="A229" t="s">
        <v>468</v>
      </c>
      <c r="B229" t="s">
        <v>469</v>
      </c>
      <c r="C229" t="s">
        <v>7</v>
      </c>
      <c r="D229" s="24">
        <v>0.17799999999999999</v>
      </c>
      <c r="E229" s="22">
        <v>144868.62</v>
      </c>
      <c r="F229" s="22">
        <v>63993.87</v>
      </c>
      <c r="G229" s="8">
        <f t="shared" si="3"/>
        <v>2.2637890160416925</v>
      </c>
    </row>
    <row r="230" spans="1:7">
      <c r="A230" t="s">
        <v>470</v>
      </c>
      <c r="B230" t="s">
        <v>471</v>
      </c>
      <c r="C230" t="s">
        <v>7</v>
      </c>
      <c r="D230" s="24">
        <v>0.19</v>
      </c>
      <c r="E230" s="22">
        <v>27695.9</v>
      </c>
      <c r="F230" s="22">
        <v>3572.74</v>
      </c>
      <c r="G230" s="8">
        <f t="shared" si="3"/>
        <v>7.7520054635937692</v>
      </c>
    </row>
    <row r="231" spans="1:7">
      <c r="A231" t="s">
        <v>472</v>
      </c>
      <c r="B231" t="s">
        <v>473</v>
      </c>
      <c r="C231" t="s">
        <v>10</v>
      </c>
      <c r="D231" s="24">
        <v>0.04</v>
      </c>
      <c r="E231" s="22">
        <v>33765.42</v>
      </c>
      <c r="F231" s="22">
        <v>46918.400000000001</v>
      </c>
      <c r="G231" s="8">
        <f t="shared" si="3"/>
        <v>0.71966264834265448</v>
      </c>
    </row>
    <row r="232" spans="1:7">
      <c r="A232" t="s">
        <v>474</v>
      </c>
      <c r="B232" t="s">
        <v>475</v>
      </c>
      <c r="C232" t="s">
        <v>40</v>
      </c>
      <c r="D232" s="24">
        <v>6.4000000000000001E-2</v>
      </c>
      <c r="E232" s="22">
        <v>11911.95</v>
      </c>
      <c r="F232" s="22">
        <v>9890.4</v>
      </c>
      <c r="G232" s="8">
        <f t="shared" si="3"/>
        <v>1.2043951710749818</v>
      </c>
    </row>
    <row r="233" spans="1:7">
      <c r="A233" t="s">
        <v>476</v>
      </c>
      <c r="B233" t="s">
        <v>477</v>
      </c>
      <c r="C233" t="s">
        <v>13</v>
      </c>
      <c r="D233" s="24">
        <v>5.0999999999999997E-2</v>
      </c>
      <c r="E233" s="22">
        <v>22060.9</v>
      </c>
      <c r="F233" s="22">
        <v>20568.77</v>
      </c>
      <c r="G233" s="8">
        <f t="shared" si="3"/>
        <v>1.0725434724584892</v>
      </c>
    </row>
    <row r="234" spans="1:7">
      <c r="A234" t="s">
        <v>478</v>
      </c>
      <c r="B234" t="s">
        <v>479</v>
      </c>
      <c r="C234" t="s">
        <v>7</v>
      </c>
      <c r="D234" s="24">
        <v>5.8000000000000003E-2</v>
      </c>
      <c r="E234" s="22">
        <v>13482.15</v>
      </c>
      <c r="F234" s="22">
        <v>8019.22</v>
      </c>
      <c r="G234" s="8">
        <f t="shared" si="3"/>
        <v>1.6812295958958601</v>
      </c>
    </row>
    <row r="235" spans="1:7">
      <c r="A235" t="s">
        <v>480</v>
      </c>
      <c r="B235" t="s">
        <v>481</v>
      </c>
      <c r="C235" t="s">
        <v>18</v>
      </c>
      <c r="D235" s="24">
        <v>0.63100000000000001</v>
      </c>
      <c r="E235" s="22">
        <v>19364.150000000001</v>
      </c>
      <c r="F235" s="22">
        <v>921.93</v>
      </c>
      <c r="G235" s="8">
        <f t="shared" si="3"/>
        <v>21.003926545399327</v>
      </c>
    </row>
    <row r="236" spans="1:7">
      <c r="A236" t="s">
        <v>482</v>
      </c>
      <c r="B236" t="s">
        <v>483</v>
      </c>
      <c r="C236" t="s">
        <v>13</v>
      </c>
      <c r="D236" s="24">
        <v>0.108</v>
      </c>
      <c r="E236" s="22">
        <v>42272.89</v>
      </c>
      <c r="F236" s="22">
        <v>18626.62</v>
      </c>
      <c r="G236" s="8">
        <f t="shared" si="3"/>
        <v>2.2694879693685706</v>
      </c>
    </row>
    <row r="237" spans="1:7">
      <c r="A237" t="s">
        <v>484</v>
      </c>
      <c r="B237" t="s">
        <v>485</v>
      </c>
      <c r="C237" t="s">
        <v>52</v>
      </c>
      <c r="D237" s="24">
        <v>6.4000000000000001E-2</v>
      </c>
      <c r="E237" s="22">
        <v>20032.240000000002</v>
      </c>
      <c r="F237" s="22">
        <v>15684.75</v>
      </c>
      <c r="G237" s="8">
        <f t="shared" si="3"/>
        <v>1.2771794258754523</v>
      </c>
    </row>
    <row r="238" spans="1:7">
      <c r="A238" t="s">
        <v>486</v>
      </c>
      <c r="B238" t="s">
        <v>487</v>
      </c>
      <c r="C238" t="s">
        <v>40</v>
      </c>
      <c r="D238" s="24">
        <v>7.6999999999999999E-2</v>
      </c>
      <c r="E238" s="22">
        <v>34328.089999999997</v>
      </c>
      <c r="F238" s="22">
        <v>24292.74</v>
      </c>
      <c r="G238" s="8">
        <f t="shared" si="3"/>
        <v>1.4131007864901199</v>
      </c>
    </row>
    <row r="239" spans="1:7">
      <c r="A239" t="s">
        <v>488</v>
      </c>
      <c r="B239" t="s">
        <v>489</v>
      </c>
      <c r="C239" t="s">
        <v>13</v>
      </c>
      <c r="D239" s="24">
        <v>5.8000000000000003E-2</v>
      </c>
      <c r="E239" s="22">
        <v>7308.55</v>
      </c>
      <c r="F239" s="22">
        <v>7048.04</v>
      </c>
      <c r="G239" s="8">
        <f t="shared" si="3"/>
        <v>1.0369620490235583</v>
      </c>
    </row>
    <row r="240" spans="1:7">
      <c r="A240" t="s">
        <v>490</v>
      </c>
      <c r="B240" t="s">
        <v>491</v>
      </c>
      <c r="C240" t="s">
        <v>18</v>
      </c>
      <c r="D240" s="24">
        <v>0.14499999999999999</v>
      </c>
      <c r="E240" s="22">
        <v>294110.8</v>
      </c>
      <c r="F240" s="22">
        <v>104494.87</v>
      </c>
      <c r="G240" s="8">
        <f t="shared" si="3"/>
        <v>2.8145955873240478</v>
      </c>
    </row>
    <row r="241" spans="1:7">
      <c r="A241" t="s">
        <v>492</v>
      </c>
      <c r="B241" t="s">
        <v>493</v>
      </c>
      <c r="C241" t="s">
        <v>7</v>
      </c>
      <c r="D241" s="24">
        <v>0.11600000000000001</v>
      </c>
      <c r="E241" s="22">
        <v>8733.2099999999991</v>
      </c>
      <c r="F241" s="22">
        <v>6097.59</v>
      </c>
      <c r="G241" s="8">
        <f t="shared" si="3"/>
        <v>1.4322396225393965</v>
      </c>
    </row>
    <row r="242" spans="1:7">
      <c r="A242" t="s">
        <v>494</v>
      </c>
      <c r="B242" t="s">
        <v>495</v>
      </c>
      <c r="C242" t="s">
        <v>13</v>
      </c>
      <c r="D242" s="24">
        <v>3.5000000000000003E-2</v>
      </c>
      <c r="E242" s="22">
        <v>2832.7</v>
      </c>
      <c r="F242" s="22">
        <v>5012.92</v>
      </c>
      <c r="G242" s="8">
        <f t="shared" si="3"/>
        <v>0.56507983370969406</v>
      </c>
    </row>
    <row r="243" spans="1:7">
      <c r="A243" t="s">
        <v>496</v>
      </c>
      <c r="B243" t="s">
        <v>497</v>
      </c>
      <c r="C243" t="s">
        <v>52</v>
      </c>
      <c r="D243" s="24">
        <v>8.5000000000000006E-2</v>
      </c>
      <c r="E243" s="22">
        <v>250860.98</v>
      </c>
      <c r="F243" s="22">
        <v>275236.56</v>
      </c>
      <c r="G243" s="8">
        <f t="shared" si="3"/>
        <v>0.91143771016466713</v>
      </c>
    </row>
    <row r="244" spans="1:7">
      <c r="A244" t="s">
        <v>498</v>
      </c>
      <c r="B244" t="s">
        <v>499</v>
      </c>
      <c r="C244" t="s">
        <v>40</v>
      </c>
      <c r="D244" s="24">
        <v>0.106</v>
      </c>
      <c r="E244" s="22">
        <v>15193.21</v>
      </c>
      <c r="F244" s="22">
        <v>7523.32</v>
      </c>
      <c r="G244" s="8">
        <f t="shared" si="3"/>
        <v>2.0194820903537267</v>
      </c>
    </row>
    <row r="245" spans="1:7">
      <c r="A245" t="s">
        <v>500</v>
      </c>
      <c r="B245" t="s">
        <v>501</v>
      </c>
      <c r="C245" t="s">
        <v>31</v>
      </c>
      <c r="D245" s="24">
        <v>9.7000000000000003E-2</v>
      </c>
      <c r="E245" s="22">
        <v>36118.44</v>
      </c>
      <c r="F245" s="22">
        <v>13992.4</v>
      </c>
      <c r="G245" s="8">
        <f t="shared" si="3"/>
        <v>2.5812898430576601</v>
      </c>
    </row>
    <row r="246" spans="1:7">
      <c r="A246" t="s">
        <v>502</v>
      </c>
      <c r="B246" t="s">
        <v>503</v>
      </c>
      <c r="C246" t="s">
        <v>52</v>
      </c>
      <c r="D246" s="24">
        <v>7.9000000000000001E-2</v>
      </c>
      <c r="E246" s="22">
        <v>8701.1299999999992</v>
      </c>
      <c r="F246" s="22">
        <v>12216.02</v>
      </c>
      <c r="G246" s="8">
        <f t="shared" si="3"/>
        <v>0.71227208206928272</v>
      </c>
    </row>
    <row r="247" spans="1:7">
      <c r="A247" t="s">
        <v>504</v>
      </c>
      <c r="B247" t="s">
        <v>505</v>
      </c>
      <c r="C247" t="s">
        <v>52</v>
      </c>
      <c r="D247" s="24">
        <v>6.9000000000000006E-2</v>
      </c>
      <c r="E247" s="22">
        <v>17182.18</v>
      </c>
      <c r="F247" s="22">
        <v>10993.15</v>
      </c>
      <c r="G247" s="8">
        <f t="shared" si="3"/>
        <v>1.5629896799370517</v>
      </c>
    </row>
    <row r="248" spans="1:7">
      <c r="A248" t="s">
        <v>506</v>
      </c>
      <c r="B248" t="s">
        <v>507</v>
      </c>
      <c r="C248" t="s">
        <v>7</v>
      </c>
      <c r="D248" s="24">
        <v>0.36099999999999999</v>
      </c>
      <c r="E248" s="22">
        <v>12047.54</v>
      </c>
      <c r="F248" s="22">
        <v>2067.09</v>
      </c>
      <c r="G248" s="8">
        <f t="shared" si="3"/>
        <v>5.8282609852497957</v>
      </c>
    </row>
    <row r="249" spans="1:7">
      <c r="A249" t="s">
        <v>508</v>
      </c>
      <c r="B249" t="s">
        <v>509</v>
      </c>
      <c r="C249" t="s">
        <v>31</v>
      </c>
      <c r="D249" s="24">
        <v>0.13200000000000001</v>
      </c>
      <c r="E249" s="22">
        <v>59373.51</v>
      </c>
      <c r="F249" s="22">
        <v>16824.7</v>
      </c>
      <c r="G249" s="8">
        <f t="shared" si="3"/>
        <v>3.528949104590275</v>
      </c>
    </row>
    <row r="250" spans="1:7">
      <c r="A250" t="s">
        <v>510</v>
      </c>
      <c r="B250" t="s">
        <v>511</v>
      </c>
      <c r="C250" t="s">
        <v>92</v>
      </c>
      <c r="D250" s="24">
        <v>4.2000000000000003E-2</v>
      </c>
      <c r="E250" s="22">
        <v>79347.509999999995</v>
      </c>
      <c r="F250" s="22">
        <v>79365.86</v>
      </c>
      <c r="G250" s="8">
        <f t="shared" si="3"/>
        <v>0.99976879227415916</v>
      </c>
    </row>
    <row r="251" spans="1:7">
      <c r="A251" t="s">
        <v>512</v>
      </c>
      <c r="B251" t="s">
        <v>513</v>
      </c>
      <c r="C251" t="s">
        <v>40</v>
      </c>
      <c r="D251" s="24">
        <v>0.13700000000000001</v>
      </c>
      <c r="E251" s="22">
        <v>11324.82</v>
      </c>
      <c r="F251" s="22">
        <v>4539.28</v>
      </c>
      <c r="G251" s="8">
        <f t="shared" si="3"/>
        <v>2.4948494034296189</v>
      </c>
    </row>
    <row r="252" spans="1:7">
      <c r="A252" t="s">
        <v>514</v>
      </c>
      <c r="B252" t="s">
        <v>515</v>
      </c>
      <c r="C252" t="s">
        <v>31</v>
      </c>
      <c r="D252" s="24">
        <v>0.115</v>
      </c>
      <c r="E252" s="22">
        <v>225466.94</v>
      </c>
      <c r="F252" s="22">
        <v>69833.759999999995</v>
      </c>
      <c r="G252" s="8">
        <f t="shared" si="3"/>
        <v>3.228623806021615</v>
      </c>
    </row>
    <row r="253" spans="1:7">
      <c r="A253" t="s">
        <v>516</v>
      </c>
      <c r="B253" t="s">
        <v>517</v>
      </c>
      <c r="C253" t="s">
        <v>40</v>
      </c>
      <c r="D253" s="24">
        <v>0.312</v>
      </c>
      <c r="E253" s="22">
        <v>10716.09</v>
      </c>
      <c r="F253" s="22">
        <v>2728.51</v>
      </c>
      <c r="G253" s="8">
        <f t="shared" si="3"/>
        <v>3.9274512462846021</v>
      </c>
    </row>
    <row r="254" spans="1:7">
      <c r="A254" t="s">
        <v>518</v>
      </c>
      <c r="B254" t="s">
        <v>519</v>
      </c>
      <c r="C254" t="s">
        <v>31</v>
      </c>
      <c r="D254" s="24">
        <v>7.4999999999999997E-2</v>
      </c>
      <c r="E254" s="22">
        <v>55959.16</v>
      </c>
      <c r="F254" s="22">
        <v>35530.83</v>
      </c>
      <c r="G254" s="8">
        <f t="shared" si="3"/>
        <v>1.5749466027109416</v>
      </c>
    </row>
    <row r="255" spans="1:7">
      <c r="A255" t="s">
        <v>520</v>
      </c>
      <c r="B255" t="s">
        <v>521</v>
      </c>
      <c r="C255" t="s">
        <v>40</v>
      </c>
      <c r="D255" s="24">
        <v>7.5999999999999998E-2</v>
      </c>
      <c r="E255" s="22">
        <v>16720.29</v>
      </c>
      <c r="F255" s="22">
        <v>14398.76</v>
      </c>
      <c r="G255" s="8">
        <f t="shared" si="3"/>
        <v>1.1612312449127564</v>
      </c>
    </row>
    <row r="256" spans="1:7">
      <c r="A256" t="s">
        <v>522</v>
      </c>
      <c r="B256" t="s">
        <v>523</v>
      </c>
      <c r="C256" t="s">
        <v>13</v>
      </c>
      <c r="D256" s="24">
        <v>7.4999999999999997E-2</v>
      </c>
      <c r="E256" s="22">
        <v>13291.1</v>
      </c>
      <c r="F256" s="22">
        <v>7944.96</v>
      </c>
      <c r="G256" s="8">
        <f t="shared" si="3"/>
        <v>1.6728970315772516</v>
      </c>
    </row>
    <row r="257" spans="1:7">
      <c r="A257" t="s">
        <v>524</v>
      </c>
      <c r="B257" t="s">
        <v>525</v>
      </c>
      <c r="C257" t="s">
        <v>52</v>
      </c>
      <c r="D257" s="24">
        <v>3.1E-2</v>
      </c>
      <c r="E257" s="22">
        <v>23687.02</v>
      </c>
      <c r="F257" s="22">
        <v>35931.1</v>
      </c>
      <c r="G257" s="8">
        <f t="shared" si="3"/>
        <v>0.65923447932292645</v>
      </c>
    </row>
    <row r="258" spans="1:7">
      <c r="A258" t="s">
        <v>526</v>
      </c>
      <c r="B258" t="s">
        <v>527</v>
      </c>
      <c r="C258" t="s">
        <v>40</v>
      </c>
      <c r="D258" s="24">
        <v>0.17299999999999999</v>
      </c>
      <c r="E258" s="22">
        <v>33226.78</v>
      </c>
      <c r="F258" s="22">
        <v>8730.6200000000008</v>
      </c>
      <c r="G258" s="8">
        <f t="shared" si="3"/>
        <v>3.8057755348417404</v>
      </c>
    </row>
    <row r="259" spans="1:7">
      <c r="A259" t="s">
        <v>528</v>
      </c>
      <c r="B259" t="s">
        <v>529</v>
      </c>
      <c r="C259" t="s">
        <v>40</v>
      </c>
      <c r="D259" s="24">
        <v>0.111</v>
      </c>
      <c r="E259" s="22">
        <v>7592.3</v>
      </c>
      <c r="F259" s="22">
        <v>3019.49</v>
      </c>
      <c r="G259" s="8">
        <f t="shared" ref="G259:G322" si="4">E259/F259</f>
        <v>2.5144312450115751</v>
      </c>
    </row>
    <row r="260" spans="1:7">
      <c r="A260" t="s">
        <v>530</v>
      </c>
      <c r="B260" t="s">
        <v>531</v>
      </c>
      <c r="C260" t="s">
        <v>40</v>
      </c>
      <c r="D260" s="24">
        <v>6.9000000000000006E-2</v>
      </c>
      <c r="E260" s="22">
        <v>15745.28</v>
      </c>
      <c r="F260" s="22">
        <v>14106.45</v>
      </c>
      <c r="G260" s="8">
        <f t="shared" si="4"/>
        <v>1.1161759337040857</v>
      </c>
    </row>
    <row r="261" spans="1:7">
      <c r="A261" t="s">
        <v>532</v>
      </c>
      <c r="B261" t="s">
        <v>533</v>
      </c>
      <c r="C261" t="s">
        <v>18</v>
      </c>
      <c r="D261" s="24">
        <v>6.5000000000000002E-2</v>
      </c>
      <c r="E261" s="22">
        <v>18137.75</v>
      </c>
      <c r="F261" s="22">
        <v>12522.57</v>
      </c>
      <c r="G261" s="8">
        <f t="shared" si="4"/>
        <v>1.4484047603646855</v>
      </c>
    </row>
    <row r="262" spans="1:7">
      <c r="A262" t="s">
        <v>534</v>
      </c>
      <c r="B262" t="s">
        <v>535</v>
      </c>
      <c r="C262" t="s">
        <v>13</v>
      </c>
      <c r="D262" s="24">
        <v>6.2E-2</v>
      </c>
      <c r="E262" s="22">
        <v>14399.78</v>
      </c>
      <c r="F262" s="22">
        <v>11508.36</v>
      </c>
      <c r="G262" s="8">
        <f t="shared" si="4"/>
        <v>1.251245181763518</v>
      </c>
    </row>
    <row r="263" spans="1:7">
      <c r="A263" t="s">
        <v>536</v>
      </c>
      <c r="B263" t="s">
        <v>537</v>
      </c>
      <c r="C263" t="s">
        <v>7</v>
      </c>
      <c r="D263" s="24">
        <v>1.0620000000000001</v>
      </c>
      <c r="E263" s="22">
        <v>9372.6299999999992</v>
      </c>
      <c r="F263" s="22">
        <v>467.16</v>
      </c>
      <c r="G263" s="8">
        <f t="shared" si="4"/>
        <v>20.06299768815823</v>
      </c>
    </row>
    <row r="264" spans="1:7">
      <c r="A264" t="s">
        <v>538</v>
      </c>
      <c r="B264" t="s">
        <v>539</v>
      </c>
      <c r="C264" t="s">
        <v>18</v>
      </c>
      <c r="D264" s="24">
        <v>7.8E-2</v>
      </c>
      <c r="E264" s="22">
        <v>81145.73</v>
      </c>
      <c r="F264" s="22">
        <v>36749.39</v>
      </c>
      <c r="G264" s="8">
        <f t="shared" si="4"/>
        <v>2.2080837260155883</v>
      </c>
    </row>
    <row r="265" spans="1:7">
      <c r="A265" t="s">
        <v>540</v>
      </c>
      <c r="B265" t="s">
        <v>541</v>
      </c>
      <c r="C265" t="s">
        <v>52</v>
      </c>
      <c r="D265" s="24">
        <v>4.3999999999999997E-2</v>
      </c>
      <c r="E265" s="22">
        <v>5228.68</v>
      </c>
      <c r="F265" s="22">
        <v>9173.93</v>
      </c>
      <c r="G265" s="8">
        <f t="shared" si="4"/>
        <v>0.56994984701213114</v>
      </c>
    </row>
    <row r="266" spans="1:7">
      <c r="A266" t="s">
        <v>542</v>
      </c>
      <c r="B266" t="s">
        <v>543</v>
      </c>
      <c r="C266" t="s">
        <v>13</v>
      </c>
      <c r="D266" s="24">
        <v>0.106</v>
      </c>
      <c r="E266" s="22">
        <v>98142.05</v>
      </c>
      <c r="F266" s="22">
        <v>40143.839999999997</v>
      </c>
      <c r="G266" s="8">
        <f t="shared" si="4"/>
        <v>2.4447598934232504</v>
      </c>
    </row>
    <row r="267" spans="1:7">
      <c r="A267" t="s">
        <v>544</v>
      </c>
      <c r="B267" t="s">
        <v>545</v>
      </c>
      <c r="C267" t="s">
        <v>52</v>
      </c>
      <c r="D267" s="24">
        <v>5.2999999999999999E-2</v>
      </c>
      <c r="E267" s="22">
        <v>12163.81</v>
      </c>
      <c r="F267" s="22">
        <v>20061.43</v>
      </c>
      <c r="G267" s="8">
        <f t="shared" si="4"/>
        <v>0.6063281630472005</v>
      </c>
    </row>
    <row r="268" spans="1:7">
      <c r="A268" t="s">
        <v>546</v>
      </c>
      <c r="B268" t="s">
        <v>547</v>
      </c>
      <c r="C268" t="s">
        <v>40</v>
      </c>
      <c r="D268" s="24">
        <v>0.124</v>
      </c>
      <c r="E268" s="22">
        <v>85328.81</v>
      </c>
      <c r="F268" s="22">
        <v>29107.43</v>
      </c>
      <c r="G268" s="8">
        <f t="shared" si="4"/>
        <v>2.9315130191844485</v>
      </c>
    </row>
    <row r="269" spans="1:7">
      <c r="A269" t="s">
        <v>548</v>
      </c>
      <c r="B269" t="s">
        <v>549</v>
      </c>
      <c r="C269" t="s">
        <v>7</v>
      </c>
      <c r="D269" s="24">
        <v>0.217</v>
      </c>
      <c r="E269" s="22">
        <v>10821.79</v>
      </c>
      <c r="F269" s="22">
        <v>4515.99</v>
      </c>
      <c r="G269" s="8">
        <f t="shared" si="4"/>
        <v>2.3963272726467513</v>
      </c>
    </row>
    <row r="270" spans="1:7">
      <c r="A270" t="s">
        <v>550</v>
      </c>
      <c r="B270" t="s">
        <v>551</v>
      </c>
      <c r="C270" t="s">
        <v>52</v>
      </c>
      <c r="D270" s="24">
        <v>2.3E-2</v>
      </c>
      <c r="E270" s="22">
        <v>15395.79</v>
      </c>
      <c r="F270" s="22">
        <v>18337.990000000002</v>
      </c>
      <c r="G270" s="8">
        <f t="shared" si="4"/>
        <v>0.83955711612886685</v>
      </c>
    </row>
    <row r="271" spans="1:7">
      <c r="A271" t="s">
        <v>552</v>
      </c>
      <c r="B271" t="s">
        <v>553</v>
      </c>
      <c r="C271" t="s">
        <v>13</v>
      </c>
      <c r="D271" s="24">
        <v>0.16600000000000001</v>
      </c>
      <c r="E271" s="22">
        <v>35359.65</v>
      </c>
      <c r="F271" s="22">
        <v>16803.54</v>
      </c>
      <c r="G271" s="8">
        <f t="shared" si="4"/>
        <v>2.1042976658489816</v>
      </c>
    </row>
    <row r="272" spans="1:7">
      <c r="A272" t="s">
        <v>554</v>
      </c>
      <c r="B272" t="s">
        <v>555</v>
      </c>
      <c r="C272" t="s">
        <v>81</v>
      </c>
      <c r="D272" s="24">
        <v>5.8000000000000003E-2</v>
      </c>
      <c r="E272" s="22">
        <v>30331.5</v>
      </c>
      <c r="F272" s="22">
        <v>24349.99</v>
      </c>
      <c r="G272" s="8">
        <f t="shared" si="4"/>
        <v>1.2456473288079379</v>
      </c>
    </row>
    <row r="273" spans="1:7">
      <c r="A273" t="s">
        <v>556</v>
      </c>
      <c r="B273" t="s">
        <v>557</v>
      </c>
      <c r="C273" t="s">
        <v>10</v>
      </c>
      <c r="D273" s="24">
        <v>0.222</v>
      </c>
      <c r="E273" s="22">
        <v>49546.67</v>
      </c>
      <c r="F273" s="22">
        <v>22218.47</v>
      </c>
      <c r="G273" s="8">
        <f t="shared" si="4"/>
        <v>2.2299766815626816</v>
      </c>
    </row>
    <row r="274" spans="1:7">
      <c r="A274" t="s">
        <v>558</v>
      </c>
      <c r="B274" t="s">
        <v>559</v>
      </c>
      <c r="C274" t="s">
        <v>40</v>
      </c>
      <c r="D274" s="24">
        <v>6.8000000000000005E-2</v>
      </c>
      <c r="E274" s="22">
        <v>27307.67</v>
      </c>
      <c r="F274" s="22">
        <v>25282.46</v>
      </c>
      <c r="G274" s="8">
        <f t="shared" si="4"/>
        <v>1.0801033601951708</v>
      </c>
    </row>
    <row r="275" spans="1:7">
      <c r="A275" t="s">
        <v>560</v>
      </c>
      <c r="B275" t="s">
        <v>561</v>
      </c>
      <c r="C275" t="s">
        <v>7</v>
      </c>
      <c r="D275" s="24">
        <v>1.1439999999999999</v>
      </c>
      <c r="E275" s="22">
        <v>99149.14</v>
      </c>
      <c r="F275" s="22">
        <v>3361.33</v>
      </c>
      <c r="G275" s="8">
        <f t="shared" si="4"/>
        <v>29.496996724510833</v>
      </c>
    </row>
    <row r="276" spans="1:7">
      <c r="A276" t="s">
        <v>562</v>
      </c>
      <c r="B276" t="s">
        <v>563</v>
      </c>
      <c r="C276" t="s">
        <v>52</v>
      </c>
      <c r="D276" s="24">
        <v>6.6000000000000003E-2</v>
      </c>
      <c r="E276" s="22">
        <v>17482.23</v>
      </c>
      <c r="F276" s="22">
        <v>11449.92</v>
      </c>
      <c r="G276" s="8">
        <f t="shared" si="4"/>
        <v>1.5268429823090466</v>
      </c>
    </row>
    <row r="277" spans="1:7">
      <c r="A277" t="s">
        <v>564</v>
      </c>
      <c r="B277" t="s">
        <v>565</v>
      </c>
      <c r="C277" t="s">
        <v>40</v>
      </c>
      <c r="D277" s="24">
        <v>0.185</v>
      </c>
      <c r="E277" s="22">
        <v>22236.42</v>
      </c>
      <c r="F277" s="22">
        <v>5106.75</v>
      </c>
      <c r="G277" s="8">
        <f t="shared" si="4"/>
        <v>4.3543192833015123</v>
      </c>
    </row>
    <row r="278" spans="1:7">
      <c r="A278" t="s">
        <v>566</v>
      </c>
      <c r="B278" t="s">
        <v>567</v>
      </c>
      <c r="C278" t="s">
        <v>13</v>
      </c>
      <c r="D278" s="24">
        <v>6.2E-2</v>
      </c>
      <c r="E278" s="22">
        <v>13550.13</v>
      </c>
      <c r="F278" s="22">
        <v>10415.43</v>
      </c>
      <c r="G278" s="8">
        <f t="shared" si="4"/>
        <v>1.3009669307940237</v>
      </c>
    </row>
    <row r="279" spans="1:7">
      <c r="A279" t="s">
        <v>568</v>
      </c>
      <c r="B279" t="s">
        <v>569</v>
      </c>
      <c r="C279" t="s">
        <v>40</v>
      </c>
      <c r="D279" s="24">
        <v>6.3E-2</v>
      </c>
      <c r="E279" s="22">
        <v>13183.98</v>
      </c>
      <c r="F279" s="22">
        <v>8630.82</v>
      </c>
      <c r="G279" s="8">
        <f t="shared" si="4"/>
        <v>1.5275466294048539</v>
      </c>
    </row>
    <row r="280" spans="1:7">
      <c r="A280" t="s">
        <v>570</v>
      </c>
      <c r="B280" t="s">
        <v>571</v>
      </c>
      <c r="C280" t="s">
        <v>40</v>
      </c>
      <c r="D280" s="24">
        <v>0.126</v>
      </c>
      <c r="E280" s="22">
        <v>140304.53</v>
      </c>
      <c r="F280" s="22">
        <v>41954.22</v>
      </c>
      <c r="G280" s="8">
        <f t="shared" si="4"/>
        <v>3.344229257509733</v>
      </c>
    </row>
    <row r="281" spans="1:7">
      <c r="A281" t="s">
        <v>572</v>
      </c>
      <c r="B281" t="s">
        <v>573</v>
      </c>
      <c r="C281" t="s">
        <v>7</v>
      </c>
      <c r="D281" s="24">
        <v>0.129</v>
      </c>
      <c r="E281" s="22">
        <v>10306.030000000001</v>
      </c>
      <c r="F281" s="22">
        <v>2699.02</v>
      </c>
      <c r="G281" s="8">
        <f t="shared" si="4"/>
        <v>3.818434098302347</v>
      </c>
    </row>
    <row r="282" spans="1:7">
      <c r="A282" t="s">
        <v>574</v>
      </c>
      <c r="B282" t="s">
        <v>575</v>
      </c>
      <c r="C282" t="s">
        <v>18</v>
      </c>
      <c r="D282" s="24">
        <v>6.5000000000000002E-2</v>
      </c>
      <c r="E282" s="22">
        <v>50518.12</v>
      </c>
      <c r="F282" s="22">
        <v>41486.1</v>
      </c>
      <c r="G282" s="8">
        <f t="shared" si="4"/>
        <v>1.2177119565348395</v>
      </c>
    </row>
    <row r="283" spans="1:7">
      <c r="A283" t="s">
        <v>576</v>
      </c>
      <c r="B283" t="s">
        <v>577</v>
      </c>
      <c r="C283" t="s">
        <v>52</v>
      </c>
      <c r="D283" s="24">
        <v>0.41</v>
      </c>
      <c r="E283" s="22">
        <v>20722.490000000002</v>
      </c>
      <c r="F283" s="22">
        <v>2576.4</v>
      </c>
      <c r="G283" s="8">
        <f t="shared" si="4"/>
        <v>8.0431959323086488</v>
      </c>
    </row>
    <row r="284" spans="1:7">
      <c r="A284" t="s">
        <v>578</v>
      </c>
      <c r="B284" t="s">
        <v>579</v>
      </c>
      <c r="C284" t="s">
        <v>31</v>
      </c>
      <c r="D284" s="24">
        <v>4.8000000000000001E-2</v>
      </c>
      <c r="E284" s="22">
        <v>86616.29</v>
      </c>
      <c r="F284" s="22">
        <v>65673.81</v>
      </c>
      <c r="G284" s="8">
        <f t="shared" si="4"/>
        <v>1.3188863262234976</v>
      </c>
    </row>
    <row r="285" spans="1:7">
      <c r="A285" t="s">
        <v>580</v>
      </c>
      <c r="B285" t="s">
        <v>581</v>
      </c>
      <c r="C285" t="s">
        <v>18</v>
      </c>
      <c r="D285" s="24">
        <v>7.0000000000000007E-2</v>
      </c>
      <c r="E285" s="22">
        <v>127747</v>
      </c>
      <c r="F285" s="22">
        <v>62288.39</v>
      </c>
      <c r="G285" s="8">
        <f t="shared" si="4"/>
        <v>2.0508958411029727</v>
      </c>
    </row>
    <row r="286" spans="1:7">
      <c r="A286" t="s">
        <v>580</v>
      </c>
      <c r="B286" t="s">
        <v>581</v>
      </c>
      <c r="C286" t="s">
        <v>18</v>
      </c>
      <c r="D286" s="24">
        <v>7.0000000000000007E-2</v>
      </c>
      <c r="E286" s="22">
        <v>127747</v>
      </c>
      <c r="F286" s="22">
        <v>62288.39</v>
      </c>
      <c r="G286" s="8">
        <f t="shared" si="4"/>
        <v>2.0508958411029727</v>
      </c>
    </row>
    <row r="287" spans="1:7">
      <c r="A287" t="s">
        <v>582</v>
      </c>
      <c r="B287" t="s">
        <v>583</v>
      </c>
      <c r="C287" t="s">
        <v>52</v>
      </c>
      <c r="D287" s="24">
        <v>5.6000000000000001E-2</v>
      </c>
      <c r="E287" s="22">
        <v>61555.29</v>
      </c>
      <c r="F287" s="22">
        <v>101874.36</v>
      </c>
      <c r="G287" s="8">
        <f t="shared" si="4"/>
        <v>0.60422750140467141</v>
      </c>
    </row>
    <row r="288" spans="1:7">
      <c r="A288" t="s">
        <v>584</v>
      </c>
      <c r="B288" t="s">
        <v>585</v>
      </c>
      <c r="C288" t="s">
        <v>40</v>
      </c>
      <c r="D288" s="24">
        <v>0.32800000000000001</v>
      </c>
      <c r="E288" s="22">
        <v>29608.5</v>
      </c>
      <c r="F288" s="22">
        <v>4072.48</v>
      </c>
      <c r="G288" s="8">
        <f t="shared" si="4"/>
        <v>7.2703856126979138</v>
      </c>
    </row>
    <row r="289" spans="1:7">
      <c r="A289" t="s">
        <v>586</v>
      </c>
      <c r="B289" t="s">
        <v>587</v>
      </c>
      <c r="C289" t="s">
        <v>40</v>
      </c>
      <c r="D289" s="24">
        <v>7.0000000000000007E-2</v>
      </c>
      <c r="E289" s="22">
        <v>17724.97</v>
      </c>
      <c r="F289" s="22">
        <v>10810.98</v>
      </c>
      <c r="G289" s="8">
        <f t="shared" si="4"/>
        <v>1.6395340662918627</v>
      </c>
    </row>
    <row r="290" spans="1:7">
      <c r="A290" t="s">
        <v>588</v>
      </c>
      <c r="B290" t="s">
        <v>589</v>
      </c>
      <c r="C290" t="s">
        <v>31</v>
      </c>
      <c r="D290" s="24">
        <v>0.49199999999999999</v>
      </c>
      <c r="E290" s="22">
        <v>17067.490000000002</v>
      </c>
      <c r="F290" s="22">
        <v>1540.58</v>
      </c>
      <c r="G290" s="8">
        <f t="shared" si="4"/>
        <v>11.078613249555364</v>
      </c>
    </row>
    <row r="291" spans="1:7">
      <c r="A291" t="s">
        <v>590</v>
      </c>
      <c r="B291" t="s">
        <v>591</v>
      </c>
      <c r="C291" t="s">
        <v>31</v>
      </c>
      <c r="D291" s="24">
        <v>0.121</v>
      </c>
      <c r="E291" s="22">
        <v>14332.42</v>
      </c>
      <c r="F291" s="22">
        <v>4097.41</v>
      </c>
      <c r="G291" s="8">
        <f t="shared" si="4"/>
        <v>3.4979218579541711</v>
      </c>
    </row>
    <row r="292" spans="1:7">
      <c r="A292" t="s">
        <v>592</v>
      </c>
      <c r="B292" t="s">
        <v>593</v>
      </c>
      <c r="C292" t="s">
        <v>10</v>
      </c>
      <c r="D292" s="24">
        <v>5.1999999999999998E-2</v>
      </c>
      <c r="E292" s="22">
        <v>12839.02</v>
      </c>
      <c r="F292" s="22">
        <v>7430.72</v>
      </c>
      <c r="G292" s="8">
        <f t="shared" si="4"/>
        <v>1.7278298738211102</v>
      </c>
    </row>
    <row r="293" spans="1:7">
      <c r="A293" t="s">
        <v>594</v>
      </c>
      <c r="B293" t="s">
        <v>595</v>
      </c>
      <c r="C293" t="s">
        <v>52</v>
      </c>
      <c r="D293" s="24">
        <v>8.5999999999999993E-2</v>
      </c>
      <c r="E293" s="22">
        <v>38099.800000000003</v>
      </c>
      <c r="F293" s="22">
        <v>19097.560000000001</v>
      </c>
      <c r="G293" s="8">
        <f t="shared" si="4"/>
        <v>1.9950087864627732</v>
      </c>
    </row>
    <row r="294" spans="1:7">
      <c r="A294" t="s">
        <v>596</v>
      </c>
      <c r="B294" t="s">
        <v>597</v>
      </c>
      <c r="C294" t="s">
        <v>13</v>
      </c>
      <c r="D294" s="24">
        <v>0.16800000000000001</v>
      </c>
      <c r="E294" s="22">
        <v>114716.95</v>
      </c>
      <c r="F294" s="22">
        <v>30489.89</v>
      </c>
      <c r="G294" s="8">
        <f t="shared" si="4"/>
        <v>3.7624586379288347</v>
      </c>
    </row>
    <row r="295" spans="1:7">
      <c r="A295" t="s">
        <v>598</v>
      </c>
      <c r="B295" t="s">
        <v>599</v>
      </c>
      <c r="C295" t="s">
        <v>18</v>
      </c>
      <c r="D295" s="24">
        <v>3.9E-2</v>
      </c>
      <c r="E295" s="22">
        <v>15882.68</v>
      </c>
      <c r="F295" s="22">
        <v>13374.7</v>
      </c>
      <c r="G295" s="8">
        <f t="shared" si="4"/>
        <v>1.1875167293472002</v>
      </c>
    </row>
    <row r="296" spans="1:7">
      <c r="A296" t="s">
        <v>600</v>
      </c>
      <c r="B296" t="s">
        <v>601</v>
      </c>
      <c r="C296" t="s">
        <v>31</v>
      </c>
      <c r="D296" s="24">
        <v>0.318</v>
      </c>
      <c r="E296" s="22">
        <v>24150.04</v>
      </c>
      <c r="F296" s="22">
        <v>1437.51</v>
      </c>
      <c r="G296" s="8">
        <f t="shared" si="4"/>
        <v>16.799910957141169</v>
      </c>
    </row>
    <row r="297" spans="1:7">
      <c r="A297" t="s">
        <v>602</v>
      </c>
      <c r="B297" t="s">
        <v>603</v>
      </c>
      <c r="C297" t="s">
        <v>31</v>
      </c>
      <c r="D297" s="24">
        <v>0.20799999999999999</v>
      </c>
      <c r="E297" s="22">
        <v>140326.76</v>
      </c>
      <c r="F297" s="22">
        <v>30101.24</v>
      </c>
      <c r="G297" s="8">
        <f t="shared" si="4"/>
        <v>4.6618265559824117</v>
      </c>
    </row>
    <row r="298" spans="1:7">
      <c r="A298" t="s">
        <v>604</v>
      </c>
      <c r="B298" t="s">
        <v>605</v>
      </c>
      <c r="C298" t="s">
        <v>10</v>
      </c>
      <c r="D298" s="24">
        <v>0.14499999999999999</v>
      </c>
      <c r="E298" s="22">
        <v>48287.4</v>
      </c>
      <c r="F298" s="22">
        <v>19253.12</v>
      </c>
      <c r="G298" s="8">
        <f t="shared" si="4"/>
        <v>2.5080298673669517</v>
      </c>
    </row>
    <row r="299" spans="1:7">
      <c r="A299" t="s">
        <v>606</v>
      </c>
      <c r="B299" t="s">
        <v>607</v>
      </c>
      <c r="C299" t="s">
        <v>10</v>
      </c>
      <c r="D299" s="24">
        <v>6.9000000000000006E-2</v>
      </c>
      <c r="E299" s="22">
        <v>12990.08</v>
      </c>
      <c r="F299" s="22">
        <v>15865.36</v>
      </c>
      <c r="G299" s="8">
        <f t="shared" si="4"/>
        <v>0.81876994912186041</v>
      </c>
    </row>
    <row r="300" spans="1:7">
      <c r="A300" t="s">
        <v>608</v>
      </c>
      <c r="B300" t="s">
        <v>609</v>
      </c>
      <c r="C300" t="s">
        <v>92</v>
      </c>
      <c r="D300" s="24">
        <v>9.8000000000000004E-2</v>
      </c>
      <c r="E300" s="22">
        <v>43374.55</v>
      </c>
      <c r="F300" s="22">
        <v>25483.34</v>
      </c>
      <c r="G300" s="8">
        <f t="shared" si="4"/>
        <v>1.7020747672793284</v>
      </c>
    </row>
    <row r="301" spans="1:7">
      <c r="A301" t="s">
        <v>610</v>
      </c>
      <c r="B301" t="s">
        <v>611</v>
      </c>
      <c r="C301" t="s">
        <v>18</v>
      </c>
      <c r="D301" s="24">
        <v>0.09</v>
      </c>
      <c r="E301" s="22">
        <v>156671.95000000001</v>
      </c>
      <c r="F301" s="22">
        <v>76738.039999999994</v>
      </c>
      <c r="G301" s="8">
        <f t="shared" si="4"/>
        <v>2.0416464897982802</v>
      </c>
    </row>
    <row r="302" spans="1:7">
      <c r="A302" t="s">
        <v>612</v>
      </c>
      <c r="B302" t="s">
        <v>613</v>
      </c>
      <c r="C302" t="s">
        <v>92</v>
      </c>
      <c r="D302" s="24">
        <v>-1.4E-2</v>
      </c>
      <c r="E302" s="22">
        <v>14484.66</v>
      </c>
      <c r="F302" s="22">
        <v>36695.050000000003</v>
      </c>
      <c r="G302" s="8">
        <f t="shared" si="4"/>
        <v>0.39473062443027052</v>
      </c>
    </row>
    <row r="303" spans="1:7">
      <c r="A303" t="s">
        <v>614</v>
      </c>
      <c r="B303" t="s">
        <v>615</v>
      </c>
      <c r="C303" t="s">
        <v>52</v>
      </c>
      <c r="D303" s="24">
        <v>7.9000000000000001E-2</v>
      </c>
      <c r="E303" s="22">
        <v>61922.53</v>
      </c>
      <c r="F303" s="22">
        <v>83354.5</v>
      </c>
      <c r="G303" s="8">
        <f t="shared" si="4"/>
        <v>0.74288166805631373</v>
      </c>
    </row>
    <row r="304" spans="1:7">
      <c r="A304" t="s">
        <v>616</v>
      </c>
      <c r="B304" t="s">
        <v>617</v>
      </c>
      <c r="C304" t="s">
        <v>7</v>
      </c>
      <c r="D304" s="24">
        <v>0.32</v>
      </c>
      <c r="E304" s="22">
        <v>365679.08</v>
      </c>
      <c r="F304" s="22">
        <v>56638.12</v>
      </c>
      <c r="G304" s="8">
        <f t="shared" si="4"/>
        <v>6.4564127481632516</v>
      </c>
    </row>
    <row r="305" spans="1:7">
      <c r="A305" t="s">
        <v>618</v>
      </c>
      <c r="B305" t="s">
        <v>619</v>
      </c>
      <c r="C305" t="s">
        <v>7</v>
      </c>
      <c r="D305" s="24">
        <v>3.4000000000000002E-2</v>
      </c>
      <c r="E305" s="22">
        <v>16200.03</v>
      </c>
      <c r="F305" s="22">
        <v>22171.02</v>
      </c>
      <c r="G305" s="8">
        <f t="shared" si="4"/>
        <v>0.73068492112676819</v>
      </c>
    </row>
    <row r="306" spans="1:7">
      <c r="A306" t="s">
        <v>620</v>
      </c>
      <c r="B306" t="s">
        <v>621</v>
      </c>
      <c r="C306" t="s">
        <v>52</v>
      </c>
      <c r="D306" s="24">
        <v>8.7999999999999995E-2</v>
      </c>
      <c r="E306" s="22">
        <v>19866.09</v>
      </c>
      <c r="F306" s="22">
        <v>14206.13</v>
      </c>
      <c r="G306" s="8">
        <f t="shared" si="4"/>
        <v>1.3984167398158402</v>
      </c>
    </row>
    <row r="307" spans="1:7">
      <c r="A307" t="s">
        <v>622</v>
      </c>
      <c r="B307" t="s">
        <v>623</v>
      </c>
      <c r="C307" t="s">
        <v>7</v>
      </c>
      <c r="D307" s="24">
        <v>0.11</v>
      </c>
      <c r="E307" s="22">
        <v>13997.99</v>
      </c>
      <c r="F307" s="22">
        <v>18724.240000000002</v>
      </c>
      <c r="G307" s="8">
        <f t="shared" si="4"/>
        <v>0.74758655090940929</v>
      </c>
    </row>
    <row r="308" spans="1:7">
      <c r="A308" t="s">
        <v>624</v>
      </c>
      <c r="B308" t="s">
        <v>625</v>
      </c>
      <c r="C308" t="s">
        <v>92</v>
      </c>
      <c r="D308" s="24">
        <v>-8.9999999999999993E-3</v>
      </c>
      <c r="E308" s="22">
        <v>6889.69</v>
      </c>
      <c r="F308" s="22">
        <v>14978.2</v>
      </c>
      <c r="G308" s="8">
        <f t="shared" si="4"/>
        <v>0.45998117263756655</v>
      </c>
    </row>
    <row r="309" spans="1:7">
      <c r="A309" t="s">
        <v>626</v>
      </c>
      <c r="B309" t="s">
        <v>627</v>
      </c>
      <c r="C309" t="s">
        <v>18</v>
      </c>
      <c r="D309" s="24">
        <v>7.3999999999999996E-2</v>
      </c>
      <c r="E309" s="22">
        <v>29411.38</v>
      </c>
      <c r="F309" s="22">
        <v>19596.89</v>
      </c>
      <c r="G309" s="8">
        <f t="shared" si="4"/>
        <v>1.5008187523632577</v>
      </c>
    </row>
    <row r="310" spans="1:7">
      <c r="A310" t="s">
        <v>628</v>
      </c>
      <c r="B310" t="s">
        <v>629</v>
      </c>
      <c r="C310" t="s">
        <v>52</v>
      </c>
      <c r="D310" s="24">
        <v>6.3E-2</v>
      </c>
      <c r="E310" s="22">
        <v>4130</v>
      </c>
      <c r="F310" s="22">
        <v>8590.5</v>
      </c>
      <c r="G310" s="8">
        <f t="shared" si="4"/>
        <v>0.48076363424713348</v>
      </c>
    </row>
    <row r="311" spans="1:7">
      <c r="A311" t="s">
        <v>630</v>
      </c>
      <c r="B311" t="s">
        <v>631</v>
      </c>
      <c r="C311" t="s">
        <v>92</v>
      </c>
      <c r="D311" s="24">
        <v>-0.02</v>
      </c>
      <c r="E311" s="22">
        <v>23747.35</v>
      </c>
      <c r="F311" s="22">
        <v>23609.46</v>
      </c>
      <c r="G311" s="8">
        <f t="shared" si="4"/>
        <v>1.0058404554784395</v>
      </c>
    </row>
    <row r="312" spans="1:7">
      <c r="A312" t="s">
        <v>632</v>
      </c>
      <c r="B312" t="s">
        <v>633</v>
      </c>
      <c r="C312" t="s">
        <v>52</v>
      </c>
      <c r="D312" s="24">
        <v>6.6000000000000003E-2</v>
      </c>
      <c r="E312" s="22">
        <v>13047.6</v>
      </c>
      <c r="F312" s="22">
        <v>9615.5499999999993</v>
      </c>
      <c r="G312" s="8">
        <f t="shared" si="4"/>
        <v>1.3569270608545534</v>
      </c>
    </row>
    <row r="313" spans="1:7">
      <c r="A313" t="s">
        <v>634</v>
      </c>
      <c r="B313" t="s">
        <v>635</v>
      </c>
      <c r="C313" t="s">
        <v>92</v>
      </c>
      <c r="D313" s="24">
        <v>0.08</v>
      </c>
      <c r="E313" s="22">
        <v>6267.6</v>
      </c>
      <c r="F313" s="22">
        <v>13334.23</v>
      </c>
      <c r="G313" s="8">
        <f t="shared" si="4"/>
        <v>0.47003838991827807</v>
      </c>
    </row>
    <row r="314" spans="1:7">
      <c r="A314" t="s">
        <v>636</v>
      </c>
      <c r="B314" t="s">
        <v>637</v>
      </c>
      <c r="C314" t="s">
        <v>43</v>
      </c>
      <c r="D314" s="24">
        <v>4.4999999999999998E-2</v>
      </c>
      <c r="E314" s="22">
        <v>96639.56</v>
      </c>
      <c r="F314" s="22">
        <v>72350.13</v>
      </c>
      <c r="G314" s="8">
        <f t="shared" si="4"/>
        <v>1.3357206130797552</v>
      </c>
    </row>
    <row r="315" spans="1:7">
      <c r="A315" t="s">
        <v>638</v>
      </c>
      <c r="B315" t="s">
        <v>639</v>
      </c>
      <c r="C315" t="s">
        <v>10</v>
      </c>
      <c r="D315" s="24">
        <v>3.3000000000000002E-2</v>
      </c>
      <c r="E315" s="22">
        <v>19399.96</v>
      </c>
      <c r="F315" s="22">
        <v>29288.12</v>
      </c>
      <c r="G315" s="8">
        <f t="shared" si="4"/>
        <v>0.66238324617626532</v>
      </c>
    </row>
    <row r="316" spans="1:7">
      <c r="A316" t="s">
        <v>640</v>
      </c>
      <c r="B316" t="s">
        <v>641</v>
      </c>
      <c r="C316" t="s">
        <v>40</v>
      </c>
      <c r="D316" s="24">
        <v>6.0999999999999999E-2</v>
      </c>
      <c r="E316" s="22">
        <v>44163.44</v>
      </c>
      <c r="F316" s="22">
        <v>4075.42</v>
      </c>
      <c r="G316" s="8">
        <f t="shared" si="4"/>
        <v>10.836537093109422</v>
      </c>
    </row>
    <row r="317" spans="1:7">
      <c r="A317" t="s">
        <v>642</v>
      </c>
      <c r="B317" t="s">
        <v>643</v>
      </c>
      <c r="C317" t="s">
        <v>92</v>
      </c>
      <c r="D317" s="24">
        <v>-6.0000000000000001E-3</v>
      </c>
      <c r="E317" s="22">
        <v>7481.89</v>
      </c>
      <c r="F317" s="22">
        <v>11389.5</v>
      </c>
      <c r="G317" s="8">
        <f t="shared" si="4"/>
        <v>0.65691119013126131</v>
      </c>
    </row>
    <row r="318" spans="1:7">
      <c r="A318" t="s">
        <v>644</v>
      </c>
      <c r="B318" t="s">
        <v>645</v>
      </c>
      <c r="C318" t="s">
        <v>43</v>
      </c>
      <c r="D318" s="24">
        <v>2.5999999999999999E-2</v>
      </c>
      <c r="E318" s="22">
        <v>18099.48</v>
      </c>
      <c r="F318" s="22">
        <v>19713.13</v>
      </c>
      <c r="G318" s="8">
        <f t="shared" si="4"/>
        <v>0.91814338971030973</v>
      </c>
    </row>
    <row r="319" spans="1:7">
      <c r="A319" t="s">
        <v>646</v>
      </c>
      <c r="B319" t="s">
        <v>647</v>
      </c>
      <c r="C319" t="s">
        <v>40</v>
      </c>
      <c r="D319" s="24">
        <v>0.254</v>
      </c>
      <c r="E319" s="22">
        <v>108759.62</v>
      </c>
      <c r="F319" s="22">
        <v>13758.01</v>
      </c>
      <c r="G319" s="8">
        <f t="shared" si="4"/>
        <v>7.9051854156233343</v>
      </c>
    </row>
    <row r="320" spans="1:7">
      <c r="A320" t="s">
        <v>648</v>
      </c>
      <c r="B320" t="s">
        <v>649</v>
      </c>
      <c r="C320" t="s">
        <v>40</v>
      </c>
      <c r="D320" s="24">
        <v>4.9000000000000002E-2</v>
      </c>
      <c r="E320" s="22">
        <v>27919.59</v>
      </c>
      <c r="F320" s="22">
        <v>14991.7</v>
      </c>
      <c r="G320" s="8">
        <f t="shared" si="4"/>
        <v>1.8623364928593822</v>
      </c>
    </row>
    <row r="321" spans="1:7">
      <c r="A321" t="s">
        <v>650</v>
      </c>
      <c r="B321" t="s">
        <v>651</v>
      </c>
      <c r="C321" t="s">
        <v>13</v>
      </c>
      <c r="D321" s="24">
        <v>8.3000000000000004E-2</v>
      </c>
      <c r="E321" s="22">
        <v>47269.919999999998</v>
      </c>
      <c r="F321" s="22">
        <v>26215.1</v>
      </c>
      <c r="G321" s="8">
        <f t="shared" si="4"/>
        <v>1.803156196238046</v>
      </c>
    </row>
    <row r="322" spans="1:7">
      <c r="A322" t="s">
        <v>652</v>
      </c>
      <c r="B322" t="s">
        <v>653</v>
      </c>
      <c r="C322" t="s">
        <v>92</v>
      </c>
      <c r="D322" s="24">
        <v>4.5999999999999999E-2</v>
      </c>
      <c r="E322" s="22">
        <v>16122.39</v>
      </c>
      <c r="F322" s="22">
        <v>25624.52</v>
      </c>
      <c r="G322" s="8">
        <f t="shared" si="4"/>
        <v>0.62917822460674377</v>
      </c>
    </row>
    <row r="323" spans="1:7">
      <c r="A323" t="s">
        <v>654</v>
      </c>
      <c r="B323" t="s">
        <v>655</v>
      </c>
      <c r="C323" t="s">
        <v>43</v>
      </c>
      <c r="D323" s="24">
        <v>2.4E-2</v>
      </c>
      <c r="E323" s="22">
        <v>26903.55</v>
      </c>
      <c r="F323" s="22">
        <v>35951.47</v>
      </c>
      <c r="G323" s="8">
        <f t="shared" ref="G323:G386" si="5">E323/F323</f>
        <v>0.74832962323932783</v>
      </c>
    </row>
    <row r="324" spans="1:7">
      <c r="A324" t="s">
        <v>656</v>
      </c>
      <c r="B324" t="s">
        <v>657</v>
      </c>
      <c r="C324" t="s">
        <v>13</v>
      </c>
      <c r="D324" s="24">
        <v>5.8999999999999997E-2</v>
      </c>
      <c r="E324" s="22">
        <v>45538.78</v>
      </c>
      <c r="F324" s="22">
        <v>31888.44</v>
      </c>
      <c r="G324" s="8">
        <f t="shared" si="5"/>
        <v>1.4280654682386471</v>
      </c>
    </row>
    <row r="325" spans="1:7">
      <c r="A325" t="s">
        <v>658</v>
      </c>
      <c r="B325" t="s">
        <v>659</v>
      </c>
      <c r="C325" t="s">
        <v>7</v>
      </c>
      <c r="D325" s="24">
        <v>0.26300000000000001</v>
      </c>
      <c r="E325" s="22">
        <v>4595.1499999999996</v>
      </c>
      <c r="F325" s="22">
        <v>1436.92</v>
      </c>
      <c r="G325" s="8">
        <f t="shared" si="5"/>
        <v>3.1979163766945962</v>
      </c>
    </row>
    <row r="326" spans="1:7">
      <c r="A326" t="s">
        <v>660</v>
      </c>
      <c r="B326" t="s">
        <v>661</v>
      </c>
      <c r="C326" t="s">
        <v>52</v>
      </c>
      <c r="D326" s="24">
        <v>7.0999999999999994E-2</v>
      </c>
      <c r="E326" s="22">
        <v>15715.1</v>
      </c>
      <c r="F326" s="22">
        <v>13001.1</v>
      </c>
      <c r="G326" s="8">
        <f t="shared" si="5"/>
        <v>1.2087515671750853</v>
      </c>
    </row>
    <row r="327" spans="1:7">
      <c r="A327" t="s">
        <v>662</v>
      </c>
      <c r="B327" t="s">
        <v>663</v>
      </c>
      <c r="C327" t="s">
        <v>10</v>
      </c>
      <c r="D327" s="24">
        <v>2.4E-2</v>
      </c>
      <c r="E327" s="22">
        <v>18792.810000000001</v>
      </c>
      <c r="F327" s="22">
        <v>13474.11</v>
      </c>
      <c r="G327" s="8">
        <f t="shared" si="5"/>
        <v>1.3947347913888191</v>
      </c>
    </row>
    <row r="328" spans="1:7">
      <c r="A328" t="s">
        <v>664</v>
      </c>
      <c r="B328" t="s">
        <v>665</v>
      </c>
      <c r="C328" t="s">
        <v>7</v>
      </c>
      <c r="D328" s="24">
        <v>0.40500000000000003</v>
      </c>
      <c r="E328" s="22">
        <v>16967.18</v>
      </c>
      <c r="F328" s="22">
        <v>2143.86</v>
      </c>
      <c r="G328" s="8">
        <f t="shared" si="5"/>
        <v>7.9143134346459183</v>
      </c>
    </row>
    <row r="329" spans="1:7">
      <c r="A329" t="s">
        <v>666</v>
      </c>
      <c r="B329" t="s">
        <v>667</v>
      </c>
      <c r="C329" t="s">
        <v>40</v>
      </c>
      <c r="D329" s="24">
        <v>3.6999999999999998E-2</v>
      </c>
      <c r="E329" s="22">
        <v>15222.06</v>
      </c>
      <c r="F329" s="22">
        <v>13087.61</v>
      </c>
      <c r="G329" s="8">
        <f t="shared" si="5"/>
        <v>1.1630893646739167</v>
      </c>
    </row>
    <row r="330" spans="1:7">
      <c r="A330" t="s">
        <v>668</v>
      </c>
      <c r="B330" t="s">
        <v>669</v>
      </c>
      <c r="C330" t="s">
        <v>40</v>
      </c>
      <c r="D330" s="24">
        <v>2.1000000000000001E-2</v>
      </c>
      <c r="E330" s="22">
        <v>6977.67</v>
      </c>
      <c r="F330" s="22">
        <v>14454.64</v>
      </c>
      <c r="G330" s="8">
        <f t="shared" si="5"/>
        <v>0.48272872932151895</v>
      </c>
    </row>
    <row r="331" spans="1:7">
      <c r="A331" t="s">
        <v>670</v>
      </c>
      <c r="B331" t="s">
        <v>671</v>
      </c>
      <c r="C331" t="s">
        <v>10</v>
      </c>
      <c r="D331" s="24">
        <v>4.1000000000000002E-2</v>
      </c>
      <c r="E331" s="22">
        <v>9119.68</v>
      </c>
      <c r="F331" s="22">
        <v>10651.33</v>
      </c>
      <c r="G331" s="8">
        <f t="shared" si="5"/>
        <v>0.85620105658166634</v>
      </c>
    </row>
    <row r="332" spans="1:7">
      <c r="A332" t="s">
        <v>672</v>
      </c>
      <c r="B332" t="s">
        <v>673</v>
      </c>
      <c r="C332" t="s">
        <v>43</v>
      </c>
      <c r="D332" s="24">
        <v>6.3E-2</v>
      </c>
      <c r="E332" s="22">
        <v>20259.53</v>
      </c>
      <c r="F332" s="22">
        <v>14995.03</v>
      </c>
      <c r="G332" s="8">
        <f t="shared" si="5"/>
        <v>1.3510829921647372</v>
      </c>
    </row>
    <row r="333" spans="1:7">
      <c r="A333" t="s">
        <v>674</v>
      </c>
      <c r="B333" t="s">
        <v>675</v>
      </c>
      <c r="C333" t="s">
        <v>40</v>
      </c>
      <c r="D333" s="24">
        <v>0.125</v>
      </c>
      <c r="E333" s="22">
        <v>24808.3</v>
      </c>
      <c r="F333" s="22">
        <v>10732.69</v>
      </c>
      <c r="G333" s="8">
        <f t="shared" si="5"/>
        <v>2.3114708428175974</v>
      </c>
    </row>
    <row r="334" spans="1:7">
      <c r="A334" t="s">
        <v>676</v>
      </c>
      <c r="B334" t="s">
        <v>677</v>
      </c>
      <c r="C334" t="s">
        <v>7</v>
      </c>
      <c r="D334" s="24">
        <v>0.23</v>
      </c>
      <c r="E334" s="22">
        <v>166443.07999999999</v>
      </c>
      <c r="F334" s="22">
        <v>45390.91</v>
      </c>
      <c r="G334" s="8">
        <f t="shared" si="5"/>
        <v>3.6668813205110884</v>
      </c>
    </row>
    <row r="335" spans="1:7">
      <c r="A335" t="s">
        <v>678</v>
      </c>
      <c r="B335" t="s">
        <v>679</v>
      </c>
      <c r="C335" t="s">
        <v>40</v>
      </c>
      <c r="D335" s="24">
        <v>0.19600000000000001</v>
      </c>
      <c r="E335" s="22">
        <v>30321.77</v>
      </c>
      <c r="F335" s="22">
        <v>5309.29</v>
      </c>
      <c r="G335" s="8">
        <f t="shared" si="5"/>
        <v>5.7110781290907076</v>
      </c>
    </row>
    <row r="336" spans="1:7">
      <c r="A336" t="s">
        <v>680</v>
      </c>
      <c r="B336" t="s">
        <v>681</v>
      </c>
      <c r="C336" t="s">
        <v>92</v>
      </c>
      <c r="D336" s="24">
        <v>8.0000000000000002E-3</v>
      </c>
      <c r="E336" s="22">
        <v>59506.63</v>
      </c>
      <c r="F336" s="22">
        <v>54004.32</v>
      </c>
      <c r="G336" s="8">
        <f t="shared" si="5"/>
        <v>1.1018864787113327</v>
      </c>
    </row>
    <row r="337" spans="1:7">
      <c r="A337" t="s">
        <v>682</v>
      </c>
      <c r="B337" t="s">
        <v>683</v>
      </c>
      <c r="C337" t="s">
        <v>7</v>
      </c>
      <c r="D337" s="24">
        <v>0.56799999999999995</v>
      </c>
      <c r="E337" s="22">
        <v>18795.8</v>
      </c>
      <c r="F337" s="22">
        <v>1229.21</v>
      </c>
      <c r="G337" s="8">
        <f t="shared" si="5"/>
        <v>15.290959233979546</v>
      </c>
    </row>
    <row r="338" spans="1:7">
      <c r="A338" t="s">
        <v>684</v>
      </c>
      <c r="B338" t="s">
        <v>685</v>
      </c>
      <c r="C338" t="s">
        <v>52</v>
      </c>
      <c r="D338" s="24">
        <v>5.0999999999999997E-2</v>
      </c>
      <c r="E338" s="22">
        <v>5328.31</v>
      </c>
      <c r="F338" s="22">
        <v>5548.79</v>
      </c>
      <c r="G338" s="8">
        <f t="shared" si="5"/>
        <v>0.96026521097392414</v>
      </c>
    </row>
    <row r="339" spans="1:7">
      <c r="A339" t="s">
        <v>686</v>
      </c>
      <c r="B339" t="s">
        <v>687</v>
      </c>
      <c r="C339" t="s">
        <v>13</v>
      </c>
      <c r="D339" s="24">
        <v>8.5999999999999993E-2</v>
      </c>
      <c r="E339" s="22">
        <v>7427.4</v>
      </c>
      <c r="F339" s="22">
        <v>5604.98</v>
      </c>
      <c r="G339" s="8">
        <f t="shared" si="5"/>
        <v>1.325142997834069</v>
      </c>
    </row>
    <row r="340" spans="1:7">
      <c r="A340" t="s">
        <v>688</v>
      </c>
      <c r="B340" t="s">
        <v>689</v>
      </c>
      <c r="C340" t="s">
        <v>13</v>
      </c>
      <c r="D340" s="24">
        <v>0.193</v>
      </c>
      <c r="E340" s="22">
        <v>17169.400000000001</v>
      </c>
      <c r="F340" s="22">
        <v>8228.7900000000009</v>
      </c>
      <c r="G340" s="8">
        <f t="shared" si="5"/>
        <v>2.086503605025769</v>
      </c>
    </row>
    <row r="341" spans="1:7">
      <c r="A341" t="s">
        <v>690</v>
      </c>
      <c r="B341" t="s">
        <v>691</v>
      </c>
      <c r="C341" t="s">
        <v>43</v>
      </c>
      <c r="D341" s="24">
        <v>2.9000000000000001E-2</v>
      </c>
      <c r="E341" s="22">
        <v>59632.71</v>
      </c>
      <c r="F341" s="22">
        <v>62700.6</v>
      </c>
      <c r="G341" s="8">
        <f t="shared" si="5"/>
        <v>0.95107080315020909</v>
      </c>
    </row>
    <row r="342" spans="1:7">
      <c r="A342" t="s">
        <v>694</v>
      </c>
      <c r="B342" t="s">
        <v>695</v>
      </c>
      <c r="C342" t="s">
        <v>40</v>
      </c>
      <c r="D342" s="24">
        <v>0.42299999999999999</v>
      </c>
      <c r="E342" s="22">
        <v>62514.77</v>
      </c>
      <c r="F342" s="22">
        <v>6292.91</v>
      </c>
      <c r="G342" s="8">
        <f t="shared" si="5"/>
        <v>9.934159236346936</v>
      </c>
    </row>
    <row r="343" spans="1:7">
      <c r="A343" t="s">
        <v>696</v>
      </c>
      <c r="B343" t="s">
        <v>697</v>
      </c>
      <c r="C343" t="s">
        <v>18</v>
      </c>
      <c r="D343" s="24">
        <v>8.5000000000000006E-2</v>
      </c>
      <c r="E343" s="22">
        <v>5825.01</v>
      </c>
      <c r="F343" s="22">
        <v>2699.82</v>
      </c>
      <c r="G343" s="8">
        <f t="shared" si="5"/>
        <v>2.1575549481076517</v>
      </c>
    </row>
    <row r="344" spans="1:7">
      <c r="A344" t="s">
        <v>698</v>
      </c>
      <c r="B344" t="s">
        <v>699</v>
      </c>
      <c r="C344" t="s">
        <v>43</v>
      </c>
      <c r="D344" s="24">
        <v>5.0999999999999997E-2</v>
      </c>
      <c r="E344" s="22">
        <v>43893.83</v>
      </c>
      <c r="F344" s="22">
        <v>35558.629999999997</v>
      </c>
      <c r="G344" s="8">
        <f t="shared" si="5"/>
        <v>1.234407231099736</v>
      </c>
    </row>
    <row r="345" spans="1:7">
      <c r="A345" t="s">
        <v>700</v>
      </c>
      <c r="B345" t="s">
        <v>701</v>
      </c>
      <c r="C345" t="s">
        <v>31</v>
      </c>
      <c r="D345" s="24">
        <v>0.1</v>
      </c>
      <c r="E345" s="22">
        <v>180651.1</v>
      </c>
      <c r="F345" s="22">
        <v>77432.06</v>
      </c>
      <c r="G345" s="8">
        <f t="shared" si="5"/>
        <v>2.3330271724657723</v>
      </c>
    </row>
    <row r="346" spans="1:7">
      <c r="A346" t="s">
        <v>702</v>
      </c>
      <c r="B346" t="s">
        <v>703</v>
      </c>
      <c r="C346" t="s">
        <v>18</v>
      </c>
      <c r="D346" s="24">
        <v>4.4999999999999998E-2</v>
      </c>
      <c r="E346" s="22">
        <v>226927.3</v>
      </c>
      <c r="F346" s="22">
        <v>242011.15</v>
      </c>
      <c r="G346" s="8">
        <f t="shared" si="5"/>
        <v>0.93767291300421485</v>
      </c>
    </row>
    <row r="347" spans="1:7">
      <c r="A347" t="s">
        <v>704</v>
      </c>
      <c r="B347" t="s">
        <v>705</v>
      </c>
      <c r="C347" t="s">
        <v>52</v>
      </c>
      <c r="D347" s="24">
        <v>6.9000000000000006E-2</v>
      </c>
      <c r="E347" s="22">
        <v>12628.46</v>
      </c>
      <c r="F347" s="22">
        <v>17126.38</v>
      </c>
      <c r="G347" s="8">
        <f t="shared" si="5"/>
        <v>0.73736890107541686</v>
      </c>
    </row>
    <row r="348" spans="1:7">
      <c r="A348" t="s">
        <v>706</v>
      </c>
      <c r="B348" t="s">
        <v>707</v>
      </c>
      <c r="C348" t="s">
        <v>31</v>
      </c>
      <c r="D348" s="24">
        <v>0.111</v>
      </c>
      <c r="E348" s="22">
        <v>258102.87</v>
      </c>
      <c r="F348" s="22">
        <v>120667.26</v>
      </c>
      <c r="G348" s="8">
        <f t="shared" si="5"/>
        <v>2.1389635432179368</v>
      </c>
    </row>
    <row r="349" spans="1:7">
      <c r="A349" t="s">
        <v>708</v>
      </c>
      <c r="B349" t="s">
        <v>709</v>
      </c>
      <c r="C349" t="s">
        <v>52</v>
      </c>
      <c r="D349" s="24">
        <v>0.186</v>
      </c>
      <c r="E349" s="22">
        <v>21067.18</v>
      </c>
      <c r="F349" s="22">
        <v>7007.63</v>
      </c>
      <c r="G349" s="8">
        <f t="shared" si="5"/>
        <v>3.006320253780522</v>
      </c>
    </row>
    <row r="350" spans="1:7">
      <c r="A350" t="s">
        <v>710</v>
      </c>
      <c r="B350" t="s">
        <v>711</v>
      </c>
      <c r="C350" t="s">
        <v>13</v>
      </c>
      <c r="D350" s="24">
        <v>8.7999999999999995E-2</v>
      </c>
      <c r="E350" s="22">
        <v>19135.689999999999</v>
      </c>
      <c r="F350" s="22">
        <v>10738.67</v>
      </c>
      <c r="G350" s="8">
        <f t="shared" si="5"/>
        <v>1.7819422703183911</v>
      </c>
    </row>
    <row r="351" spans="1:7">
      <c r="A351" t="s">
        <v>712</v>
      </c>
      <c r="B351" t="s">
        <v>713</v>
      </c>
      <c r="C351" t="s">
        <v>40</v>
      </c>
      <c r="D351" s="24">
        <v>6.2E-2</v>
      </c>
      <c r="E351" s="22">
        <v>8030.72</v>
      </c>
      <c r="F351" s="22">
        <v>9796.15</v>
      </c>
      <c r="G351" s="8">
        <f t="shared" si="5"/>
        <v>0.81978328220780616</v>
      </c>
    </row>
    <row r="352" spans="1:7">
      <c r="A352" t="s">
        <v>714</v>
      </c>
      <c r="B352" t="s">
        <v>715</v>
      </c>
      <c r="C352" t="s">
        <v>18</v>
      </c>
      <c r="D352" s="24">
        <v>7.0999999999999994E-2</v>
      </c>
      <c r="E352" s="22">
        <v>6627.83</v>
      </c>
      <c r="F352" s="22">
        <v>3932.41</v>
      </c>
      <c r="G352" s="8">
        <f t="shared" si="5"/>
        <v>1.6854371746587971</v>
      </c>
    </row>
    <row r="353" spans="1:7">
      <c r="A353" t="s">
        <v>716</v>
      </c>
      <c r="B353" t="s">
        <v>717</v>
      </c>
      <c r="C353" t="s">
        <v>52</v>
      </c>
      <c r="D353" s="24">
        <v>3.5999999999999997E-2</v>
      </c>
      <c r="E353" s="22">
        <v>38135.599999999999</v>
      </c>
      <c r="F353" s="22">
        <v>28574.86</v>
      </c>
      <c r="G353" s="8">
        <f t="shared" si="5"/>
        <v>1.3345857162554777</v>
      </c>
    </row>
    <row r="354" spans="1:7">
      <c r="A354" t="s">
        <v>718</v>
      </c>
      <c r="B354" t="s">
        <v>719</v>
      </c>
      <c r="C354" t="s">
        <v>31</v>
      </c>
      <c r="D354" s="24">
        <v>0.25600000000000001</v>
      </c>
      <c r="E354" s="22">
        <v>185945.66</v>
      </c>
      <c r="F354" s="22">
        <v>31035.87</v>
      </c>
      <c r="G354" s="8">
        <f t="shared" si="5"/>
        <v>5.9913145660166771</v>
      </c>
    </row>
    <row r="355" spans="1:7">
      <c r="A355" t="s">
        <v>720</v>
      </c>
      <c r="B355" t="s">
        <v>721</v>
      </c>
      <c r="C355" t="s">
        <v>52</v>
      </c>
      <c r="D355" s="24">
        <v>7.0999999999999994E-2</v>
      </c>
      <c r="E355" s="22">
        <v>50142</v>
      </c>
      <c r="F355" s="22">
        <v>55506.52</v>
      </c>
      <c r="G355" s="8">
        <f t="shared" si="5"/>
        <v>0.90335333578830024</v>
      </c>
    </row>
    <row r="356" spans="1:7">
      <c r="A356" t="s">
        <v>722</v>
      </c>
      <c r="B356" t="s">
        <v>723</v>
      </c>
      <c r="C356" t="s">
        <v>13</v>
      </c>
      <c r="D356" s="24">
        <v>5.1999999999999998E-2</v>
      </c>
      <c r="E356" s="22">
        <v>15416.05</v>
      </c>
      <c r="F356" s="22">
        <v>10676.93</v>
      </c>
      <c r="G356" s="8">
        <f t="shared" si="5"/>
        <v>1.4438654182428843</v>
      </c>
    </row>
    <row r="357" spans="1:7">
      <c r="A357" t="s">
        <v>724</v>
      </c>
      <c r="B357" t="s">
        <v>725</v>
      </c>
      <c r="C357" t="s">
        <v>43</v>
      </c>
      <c r="D357" s="24">
        <v>3.1E-2</v>
      </c>
      <c r="E357" s="22">
        <v>15207.5</v>
      </c>
      <c r="F357" s="22">
        <v>17417.2</v>
      </c>
      <c r="G357" s="8">
        <f t="shared" si="5"/>
        <v>0.87313115770617544</v>
      </c>
    </row>
    <row r="358" spans="1:7">
      <c r="A358" t="s">
        <v>726</v>
      </c>
      <c r="B358" t="s">
        <v>727</v>
      </c>
      <c r="C358" t="s">
        <v>43</v>
      </c>
      <c r="D358" s="24">
        <v>2.9000000000000001E-2</v>
      </c>
      <c r="E358" s="22">
        <v>18220.580000000002</v>
      </c>
      <c r="F358" s="22">
        <v>16431.599999999999</v>
      </c>
      <c r="G358" s="8">
        <f t="shared" si="5"/>
        <v>1.1088743640302834</v>
      </c>
    </row>
    <row r="359" spans="1:7">
      <c r="A359" t="s">
        <v>728</v>
      </c>
      <c r="B359" t="s">
        <v>729</v>
      </c>
      <c r="C359" t="s">
        <v>10</v>
      </c>
      <c r="D359" s="24">
        <v>0.11700000000000001</v>
      </c>
      <c r="E359" s="22">
        <v>35318.57</v>
      </c>
      <c r="F359" s="22">
        <v>15167.55</v>
      </c>
      <c r="G359" s="8">
        <f t="shared" si="5"/>
        <v>2.3285613035724295</v>
      </c>
    </row>
    <row r="360" spans="1:7">
      <c r="A360" t="s">
        <v>730</v>
      </c>
      <c r="B360" t="s">
        <v>731</v>
      </c>
      <c r="C360" t="s">
        <v>43</v>
      </c>
      <c r="D360" s="24">
        <v>4.2999999999999997E-2</v>
      </c>
      <c r="E360" s="22">
        <v>51568.25</v>
      </c>
      <c r="F360" s="22">
        <v>44591.26</v>
      </c>
      <c r="G360" s="8">
        <f t="shared" si="5"/>
        <v>1.1564654149714539</v>
      </c>
    </row>
    <row r="361" spans="1:7">
      <c r="A361" t="s">
        <v>732</v>
      </c>
      <c r="B361" t="s">
        <v>733</v>
      </c>
      <c r="C361" t="s">
        <v>18</v>
      </c>
      <c r="D361" s="24">
        <v>3.5999999999999997E-2</v>
      </c>
      <c r="E361" s="22">
        <v>25835.24</v>
      </c>
      <c r="F361" s="22">
        <v>14104</v>
      </c>
      <c r="G361" s="8">
        <f t="shared" si="5"/>
        <v>1.8317668746454907</v>
      </c>
    </row>
    <row r="362" spans="1:7">
      <c r="A362" t="s">
        <v>734</v>
      </c>
      <c r="B362" t="s">
        <v>735</v>
      </c>
      <c r="C362" t="s">
        <v>52</v>
      </c>
      <c r="D362" s="24">
        <v>0.13700000000000001</v>
      </c>
      <c r="E362" s="22">
        <v>50802.05</v>
      </c>
      <c r="F362" s="22">
        <v>9665.42</v>
      </c>
      <c r="G362" s="8">
        <f t="shared" si="5"/>
        <v>5.2560623335561205</v>
      </c>
    </row>
    <row r="363" spans="1:7">
      <c r="A363" t="s">
        <v>736</v>
      </c>
      <c r="B363" t="s">
        <v>737</v>
      </c>
      <c r="C363" t="s">
        <v>92</v>
      </c>
      <c r="D363" s="24">
        <v>6.0999999999999999E-2</v>
      </c>
      <c r="E363" s="22">
        <v>65047.78</v>
      </c>
      <c r="F363" s="22">
        <v>45298.07</v>
      </c>
      <c r="G363" s="8">
        <f t="shared" si="5"/>
        <v>1.4359945136735406</v>
      </c>
    </row>
    <row r="364" spans="1:7">
      <c r="A364" t="s">
        <v>738</v>
      </c>
      <c r="B364" t="s">
        <v>739</v>
      </c>
      <c r="C364" t="s">
        <v>40</v>
      </c>
      <c r="D364" s="24">
        <v>0.05</v>
      </c>
      <c r="E364" s="22">
        <v>13751.1</v>
      </c>
      <c r="F364" s="22">
        <v>12056.94</v>
      </c>
      <c r="G364" s="8">
        <f t="shared" si="5"/>
        <v>1.1405132645596643</v>
      </c>
    </row>
    <row r="365" spans="1:7">
      <c r="A365" t="s">
        <v>740</v>
      </c>
      <c r="B365" t="s">
        <v>741</v>
      </c>
      <c r="C365" t="s">
        <v>13</v>
      </c>
      <c r="D365" s="24">
        <v>3.4000000000000002E-2</v>
      </c>
      <c r="E365" s="22">
        <v>4452.79</v>
      </c>
      <c r="F365" s="22">
        <v>5800.56</v>
      </c>
      <c r="G365" s="8">
        <f t="shared" si="5"/>
        <v>0.76764829602659046</v>
      </c>
    </row>
    <row r="366" spans="1:7">
      <c r="A366" t="s">
        <v>742</v>
      </c>
      <c r="B366" t="s">
        <v>743</v>
      </c>
      <c r="C366" t="s">
        <v>10</v>
      </c>
      <c r="D366" s="24">
        <v>8.5000000000000006E-2</v>
      </c>
      <c r="E366" s="22">
        <v>43984.28</v>
      </c>
      <c r="F366" s="22">
        <v>21960.97</v>
      </c>
      <c r="G366" s="8">
        <f t="shared" si="5"/>
        <v>2.0028386724265821</v>
      </c>
    </row>
    <row r="367" spans="1:7">
      <c r="A367" t="s">
        <v>744</v>
      </c>
      <c r="B367" t="s">
        <v>745</v>
      </c>
      <c r="C367" t="s">
        <v>92</v>
      </c>
      <c r="D367" s="24">
        <v>-0.02</v>
      </c>
      <c r="E367" s="22">
        <v>26982.98</v>
      </c>
      <c r="F367" s="22">
        <v>16688.810000000001</v>
      </c>
      <c r="G367" s="8">
        <f t="shared" si="5"/>
        <v>1.6168306787601991</v>
      </c>
    </row>
    <row r="368" spans="1:7">
      <c r="A368" t="s">
        <v>746</v>
      </c>
      <c r="B368" t="s">
        <v>747</v>
      </c>
      <c r="C368" t="s">
        <v>7</v>
      </c>
      <c r="D368" s="24">
        <v>0.34100000000000003</v>
      </c>
      <c r="E368" s="22">
        <v>57437.09</v>
      </c>
      <c r="F368" s="22">
        <v>16126.02</v>
      </c>
      <c r="G368" s="8">
        <f t="shared" si="5"/>
        <v>3.5617647751894141</v>
      </c>
    </row>
    <row r="369" spans="1:7">
      <c r="A369" t="s">
        <v>748</v>
      </c>
      <c r="B369" t="s">
        <v>749</v>
      </c>
      <c r="C369" t="s">
        <v>92</v>
      </c>
      <c r="D369" s="24">
        <v>-2.1999999999999999E-2</v>
      </c>
      <c r="E369" s="22">
        <v>5483.79</v>
      </c>
      <c r="F369" s="22">
        <v>8616.16</v>
      </c>
      <c r="G369" s="8">
        <f t="shared" si="5"/>
        <v>0.63645405842045644</v>
      </c>
    </row>
    <row r="370" spans="1:7">
      <c r="A370" t="s">
        <v>750</v>
      </c>
      <c r="B370" t="s">
        <v>751</v>
      </c>
      <c r="C370" t="s">
        <v>13</v>
      </c>
      <c r="D370" s="24">
        <v>3.4000000000000002E-2</v>
      </c>
      <c r="E370" s="22">
        <v>10806.22</v>
      </c>
      <c r="F370" s="22">
        <v>10403.43</v>
      </c>
      <c r="G370" s="8">
        <f t="shared" si="5"/>
        <v>1.0387170385151818</v>
      </c>
    </row>
    <row r="371" spans="1:7">
      <c r="A371" t="s">
        <v>752</v>
      </c>
      <c r="B371" t="s">
        <v>753</v>
      </c>
      <c r="C371" t="s">
        <v>31</v>
      </c>
      <c r="D371" s="24">
        <v>0.06</v>
      </c>
      <c r="E371" s="22">
        <v>98222.09</v>
      </c>
      <c r="F371" s="22">
        <v>39671.4</v>
      </c>
      <c r="G371" s="8">
        <f t="shared" si="5"/>
        <v>2.4758917003181131</v>
      </c>
    </row>
    <row r="372" spans="1:7">
      <c r="A372" t="s">
        <v>754</v>
      </c>
      <c r="B372" t="s">
        <v>755</v>
      </c>
      <c r="C372" t="s">
        <v>40</v>
      </c>
      <c r="D372" s="24">
        <v>6.2E-2</v>
      </c>
      <c r="E372" s="22">
        <v>25302.2</v>
      </c>
      <c r="F372" s="22">
        <v>19669.490000000002</v>
      </c>
      <c r="G372" s="8">
        <f t="shared" si="5"/>
        <v>1.2863678722732514</v>
      </c>
    </row>
    <row r="373" spans="1:7">
      <c r="A373" t="s">
        <v>756</v>
      </c>
      <c r="B373" t="s">
        <v>757</v>
      </c>
      <c r="C373" t="s">
        <v>18</v>
      </c>
      <c r="D373" s="24">
        <v>0.312</v>
      </c>
      <c r="E373" s="22">
        <v>39813.75</v>
      </c>
      <c r="F373" s="22">
        <v>2257.7399999999998</v>
      </c>
      <c r="G373" s="8">
        <f t="shared" si="5"/>
        <v>17.634337877700712</v>
      </c>
    </row>
    <row r="374" spans="1:7">
      <c r="A374" t="s">
        <v>758</v>
      </c>
      <c r="B374" t="s">
        <v>759</v>
      </c>
      <c r="C374" t="s">
        <v>52</v>
      </c>
      <c r="D374" s="24">
        <v>3.7999999999999999E-2</v>
      </c>
      <c r="E374" s="22">
        <v>12035.94</v>
      </c>
      <c r="F374" s="22">
        <v>29838.58</v>
      </c>
      <c r="G374" s="8">
        <f t="shared" si="5"/>
        <v>0.40336839085506077</v>
      </c>
    </row>
    <row r="375" spans="1:7">
      <c r="A375" t="s">
        <v>760</v>
      </c>
      <c r="B375" t="s">
        <v>761</v>
      </c>
      <c r="C375" t="s">
        <v>13</v>
      </c>
      <c r="D375" s="24">
        <v>0.311</v>
      </c>
      <c r="E375" s="22">
        <v>6138.89</v>
      </c>
      <c r="F375" s="22">
        <v>1186.6199999999999</v>
      </c>
      <c r="G375" s="8">
        <f t="shared" si="5"/>
        <v>5.1734253594242476</v>
      </c>
    </row>
    <row r="376" spans="1:7">
      <c r="A376" t="s">
        <v>762</v>
      </c>
      <c r="B376" t="s">
        <v>763</v>
      </c>
      <c r="C376" t="s">
        <v>7</v>
      </c>
      <c r="D376" s="24">
        <v>8.3000000000000004E-2</v>
      </c>
      <c r="E376" s="22">
        <v>12506.25</v>
      </c>
      <c r="F376" s="22">
        <v>2579.59</v>
      </c>
      <c r="G376" s="8">
        <f t="shared" si="5"/>
        <v>4.8481541640338195</v>
      </c>
    </row>
    <row r="377" spans="1:7">
      <c r="A377" t="s">
        <v>764</v>
      </c>
      <c r="B377" t="s">
        <v>765</v>
      </c>
      <c r="C377" t="s">
        <v>92</v>
      </c>
      <c r="D377" s="24">
        <v>7.2999999999999995E-2</v>
      </c>
      <c r="E377" s="22">
        <v>8345.68</v>
      </c>
      <c r="F377" s="22">
        <v>39711.68</v>
      </c>
      <c r="G377" s="8">
        <f t="shared" si="5"/>
        <v>0.21015681028855995</v>
      </c>
    </row>
    <row r="378" spans="1:7">
      <c r="A378" t="s">
        <v>766</v>
      </c>
      <c r="B378" t="s">
        <v>767</v>
      </c>
      <c r="C378" t="s">
        <v>40</v>
      </c>
      <c r="D378" s="24">
        <v>0.107</v>
      </c>
      <c r="E378" s="22">
        <v>9620.41</v>
      </c>
      <c r="F378" s="22">
        <v>6253.08</v>
      </c>
      <c r="G378" s="8">
        <f t="shared" si="5"/>
        <v>1.5385074235416787</v>
      </c>
    </row>
    <row r="379" spans="1:7">
      <c r="A379" t="s">
        <v>768</v>
      </c>
      <c r="B379" t="s">
        <v>769</v>
      </c>
      <c r="C379" t="s">
        <v>13</v>
      </c>
      <c r="D379" s="24">
        <v>0.159</v>
      </c>
      <c r="E379" s="22">
        <v>15917.43</v>
      </c>
      <c r="F379" s="22">
        <v>5415.23</v>
      </c>
      <c r="G379" s="8">
        <f t="shared" si="5"/>
        <v>2.9393820761075711</v>
      </c>
    </row>
    <row r="380" spans="1:7">
      <c r="A380" t="s">
        <v>770</v>
      </c>
      <c r="B380" t="s">
        <v>771</v>
      </c>
      <c r="C380" t="s">
        <v>13</v>
      </c>
      <c r="D380" s="24">
        <v>8.7999999999999995E-2</v>
      </c>
      <c r="E380" s="22">
        <v>21952.560000000001</v>
      </c>
      <c r="F380" s="22">
        <v>8314.91</v>
      </c>
      <c r="G380" s="8">
        <f t="shared" si="5"/>
        <v>2.6401440304224582</v>
      </c>
    </row>
    <row r="381" spans="1:7">
      <c r="A381" t="s">
        <v>772</v>
      </c>
      <c r="B381" t="s">
        <v>773</v>
      </c>
      <c r="C381" t="s">
        <v>40</v>
      </c>
      <c r="D381" s="24">
        <v>0.191</v>
      </c>
      <c r="E381" s="22">
        <v>26458.76</v>
      </c>
      <c r="F381" s="22">
        <v>5668</v>
      </c>
      <c r="G381" s="8">
        <f t="shared" si="5"/>
        <v>4.6680945659844744</v>
      </c>
    </row>
    <row r="382" spans="1:7">
      <c r="A382" t="s">
        <v>774</v>
      </c>
      <c r="B382" t="s">
        <v>775</v>
      </c>
      <c r="C382" t="s">
        <v>92</v>
      </c>
      <c r="D382" s="24">
        <v>1.4999999999999999E-2</v>
      </c>
      <c r="E382" s="22">
        <v>8108</v>
      </c>
      <c r="F382" s="22">
        <v>8711.2900000000009</v>
      </c>
      <c r="G382" s="8">
        <f t="shared" si="5"/>
        <v>0.93074619258456548</v>
      </c>
    </row>
    <row r="383" spans="1:7">
      <c r="A383" t="s">
        <v>776</v>
      </c>
      <c r="B383" t="s">
        <v>777</v>
      </c>
      <c r="C383" t="s">
        <v>13</v>
      </c>
      <c r="D383" s="24">
        <v>0.05</v>
      </c>
      <c r="E383" s="22">
        <v>24389.05</v>
      </c>
      <c r="F383" s="22">
        <v>19066.82</v>
      </c>
      <c r="G383" s="8">
        <f t="shared" si="5"/>
        <v>1.2791356922654118</v>
      </c>
    </row>
    <row r="384" spans="1:7">
      <c r="A384" t="s">
        <v>778</v>
      </c>
      <c r="B384" t="s">
        <v>779</v>
      </c>
      <c r="C384" t="s">
        <v>13</v>
      </c>
      <c r="D384" s="24">
        <v>9.0999999999999998E-2</v>
      </c>
      <c r="E384" s="22">
        <v>48774.99</v>
      </c>
      <c r="F384" s="22">
        <v>30193.57</v>
      </c>
      <c r="G384" s="8">
        <f t="shared" si="5"/>
        <v>1.6154098372600523</v>
      </c>
    </row>
    <row r="385" spans="1:7">
      <c r="A385" t="s">
        <v>987</v>
      </c>
      <c r="B385" t="s">
        <v>988</v>
      </c>
      <c r="C385" t="s">
        <v>40</v>
      </c>
      <c r="D385" s="24">
        <v>0.20699999999999999</v>
      </c>
      <c r="E385" s="22">
        <v>92136.85</v>
      </c>
      <c r="F385" s="22">
        <v>11485.06</v>
      </c>
      <c r="G385" s="8">
        <f t="shared" si="5"/>
        <v>8.0223220427233297</v>
      </c>
    </row>
    <row r="386" spans="1:7">
      <c r="A386" t="s">
        <v>780</v>
      </c>
      <c r="B386" t="s">
        <v>781</v>
      </c>
      <c r="C386" t="s">
        <v>43</v>
      </c>
      <c r="D386" s="24">
        <v>4.4999999999999998E-2</v>
      </c>
      <c r="E386" s="22">
        <v>19094.7</v>
      </c>
      <c r="F386" s="22">
        <v>15893.52</v>
      </c>
      <c r="G386" s="8">
        <f t="shared" si="5"/>
        <v>1.2014141612430727</v>
      </c>
    </row>
    <row r="387" spans="1:7">
      <c r="A387" t="s">
        <v>782</v>
      </c>
      <c r="B387" t="s">
        <v>783</v>
      </c>
      <c r="C387" t="s">
        <v>52</v>
      </c>
      <c r="D387" s="24">
        <v>8.5000000000000006E-2</v>
      </c>
      <c r="E387" s="22">
        <v>39442.199999999997</v>
      </c>
      <c r="F387" s="22">
        <v>16330.4</v>
      </c>
      <c r="G387" s="8">
        <f t="shared" ref="G387:G450" si="6">E387/F387</f>
        <v>2.4152623328271199</v>
      </c>
    </row>
    <row r="388" spans="1:7">
      <c r="A388" t="s">
        <v>784</v>
      </c>
      <c r="B388" t="s">
        <v>785</v>
      </c>
      <c r="C388" t="s">
        <v>92</v>
      </c>
      <c r="D388" s="24">
        <v>3.5000000000000003E-2</v>
      </c>
      <c r="E388" s="22">
        <v>44702.13</v>
      </c>
      <c r="F388" s="22">
        <v>31884.06</v>
      </c>
      <c r="G388" s="8">
        <f t="shared" si="6"/>
        <v>1.4020212607804652</v>
      </c>
    </row>
    <row r="389" spans="1:7">
      <c r="A389" t="s">
        <v>786</v>
      </c>
      <c r="B389" t="s">
        <v>787</v>
      </c>
      <c r="C389" t="s">
        <v>10</v>
      </c>
      <c r="D389" s="24">
        <v>7.3999999999999996E-2</v>
      </c>
      <c r="E389" s="22">
        <v>14485.56</v>
      </c>
      <c r="F389" s="22">
        <v>8848.4500000000007</v>
      </c>
      <c r="G389" s="8">
        <f t="shared" si="6"/>
        <v>1.6370731597059369</v>
      </c>
    </row>
    <row r="390" spans="1:7">
      <c r="A390" t="s">
        <v>788</v>
      </c>
      <c r="B390" t="s">
        <v>789</v>
      </c>
      <c r="C390" t="s">
        <v>40</v>
      </c>
      <c r="D390" s="24">
        <v>0.16400000000000001</v>
      </c>
      <c r="E390" s="22">
        <v>29704.1</v>
      </c>
      <c r="F390" s="22">
        <v>6467.26</v>
      </c>
      <c r="G390" s="8">
        <f t="shared" si="6"/>
        <v>4.5929961065428015</v>
      </c>
    </row>
    <row r="391" spans="1:7">
      <c r="A391" t="s">
        <v>790</v>
      </c>
      <c r="B391" t="s">
        <v>791</v>
      </c>
      <c r="C391" t="s">
        <v>31</v>
      </c>
      <c r="D391" s="24">
        <v>0.06</v>
      </c>
      <c r="E391" s="22">
        <v>23617.43</v>
      </c>
      <c r="F391" s="22">
        <v>12463.71</v>
      </c>
      <c r="G391" s="8">
        <f t="shared" si="6"/>
        <v>1.894895661083257</v>
      </c>
    </row>
    <row r="392" spans="1:7">
      <c r="A392" t="s">
        <v>792</v>
      </c>
      <c r="B392" t="s">
        <v>793</v>
      </c>
      <c r="C392" t="s">
        <v>92</v>
      </c>
      <c r="D392" s="24">
        <v>7.4999999999999997E-2</v>
      </c>
      <c r="E392" s="22">
        <v>102619.62</v>
      </c>
      <c r="F392" s="22">
        <v>61318.49</v>
      </c>
      <c r="G392" s="8">
        <f t="shared" si="6"/>
        <v>1.6735509957926231</v>
      </c>
    </row>
    <row r="393" spans="1:7">
      <c r="A393" t="s">
        <v>794</v>
      </c>
      <c r="B393" t="s">
        <v>795</v>
      </c>
      <c r="C393" t="s">
        <v>52</v>
      </c>
      <c r="D393" s="24">
        <v>3.7999999999999999E-2</v>
      </c>
      <c r="E393" s="22">
        <v>21082.12</v>
      </c>
      <c r="F393" s="22">
        <v>17180.09</v>
      </c>
      <c r="G393" s="8">
        <f t="shared" si="6"/>
        <v>1.2271251198334816</v>
      </c>
    </row>
    <row r="394" spans="1:7">
      <c r="A394" t="s">
        <v>796</v>
      </c>
      <c r="B394" t="s">
        <v>797</v>
      </c>
      <c r="C394" t="s">
        <v>13</v>
      </c>
      <c r="D394" s="24">
        <v>0.13100000000000001</v>
      </c>
      <c r="E394" s="22">
        <v>10629.79</v>
      </c>
      <c r="F394" s="22">
        <v>4096.4399999999996</v>
      </c>
      <c r="G394" s="8">
        <f t="shared" si="6"/>
        <v>2.5948848268252438</v>
      </c>
    </row>
    <row r="395" spans="1:7">
      <c r="A395" t="s">
        <v>798</v>
      </c>
      <c r="B395" t="s">
        <v>799</v>
      </c>
      <c r="C395" t="s">
        <v>7</v>
      </c>
      <c r="D395" s="24">
        <v>0.10100000000000001</v>
      </c>
      <c r="E395" s="22">
        <v>13547.29</v>
      </c>
      <c r="F395" s="22">
        <v>5327.46</v>
      </c>
      <c r="G395" s="8">
        <f t="shared" si="6"/>
        <v>2.5429172626354775</v>
      </c>
    </row>
    <row r="396" spans="1:7">
      <c r="A396" t="s">
        <v>800</v>
      </c>
      <c r="B396" t="s">
        <v>801</v>
      </c>
      <c r="C396" t="s">
        <v>40</v>
      </c>
      <c r="D396" s="24">
        <v>0.17</v>
      </c>
      <c r="E396" s="22">
        <v>13154.45</v>
      </c>
      <c r="F396" s="22">
        <v>5126.7299999999996</v>
      </c>
      <c r="G396" s="8">
        <f t="shared" si="6"/>
        <v>2.5658558184261708</v>
      </c>
    </row>
    <row r="397" spans="1:7">
      <c r="A397" t="s">
        <v>802</v>
      </c>
      <c r="B397" t="s">
        <v>803</v>
      </c>
      <c r="C397" t="s">
        <v>43</v>
      </c>
      <c r="D397" s="24">
        <v>4.3999999999999997E-2</v>
      </c>
      <c r="E397" s="22">
        <v>93860.41</v>
      </c>
      <c r="F397" s="22">
        <v>72118.41</v>
      </c>
      <c r="G397" s="8">
        <f t="shared" si="6"/>
        <v>1.3014764191279313</v>
      </c>
    </row>
    <row r="398" spans="1:7">
      <c r="A398" t="s">
        <v>804</v>
      </c>
      <c r="B398" t="s">
        <v>805</v>
      </c>
      <c r="C398" t="s">
        <v>52</v>
      </c>
      <c r="D398" s="24">
        <v>0.108</v>
      </c>
      <c r="E398" s="22">
        <v>85051.85</v>
      </c>
      <c r="F398" s="22">
        <v>27422.58</v>
      </c>
      <c r="G398" s="8">
        <f t="shared" si="6"/>
        <v>3.101526187543258</v>
      </c>
    </row>
    <row r="399" spans="1:7">
      <c r="A399" t="s">
        <v>806</v>
      </c>
      <c r="B399" t="s">
        <v>807</v>
      </c>
      <c r="C399" t="s">
        <v>40</v>
      </c>
      <c r="D399" s="24">
        <v>6.5000000000000002E-2</v>
      </c>
      <c r="E399" s="22">
        <v>10329.5</v>
      </c>
      <c r="F399" s="22">
        <v>11383.89</v>
      </c>
      <c r="G399" s="8">
        <f t="shared" si="6"/>
        <v>0.90737876068725198</v>
      </c>
    </row>
    <row r="400" spans="1:7">
      <c r="A400" t="s">
        <v>808</v>
      </c>
      <c r="B400" t="s">
        <v>809</v>
      </c>
      <c r="C400" t="s">
        <v>13</v>
      </c>
      <c r="D400" s="24">
        <v>7.5999999999999998E-2</v>
      </c>
      <c r="E400" s="22">
        <v>14866.3</v>
      </c>
      <c r="F400" s="22">
        <v>5933.66</v>
      </c>
      <c r="G400" s="8">
        <f t="shared" si="6"/>
        <v>2.5054182410181909</v>
      </c>
    </row>
    <row r="401" spans="1:7">
      <c r="A401" t="s">
        <v>810</v>
      </c>
      <c r="B401" t="s">
        <v>811</v>
      </c>
      <c r="C401" t="s">
        <v>43</v>
      </c>
      <c r="D401" s="24">
        <v>0.04</v>
      </c>
      <c r="E401" s="22">
        <v>46656.5</v>
      </c>
      <c r="F401" s="22">
        <v>39473.870000000003</v>
      </c>
      <c r="G401" s="8">
        <f t="shared" si="6"/>
        <v>1.1819591035791523</v>
      </c>
    </row>
    <row r="402" spans="1:7">
      <c r="A402" t="s">
        <v>812</v>
      </c>
      <c r="B402" t="s">
        <v>813</v>
      </c>
      <c r="C402" t="s">
        <v>52</v>
      </c>
      <c r="D402" s="24">
        <v>5.0999999999999997E-2</v>
      </c>
      <c r="E402" s="22">
        <v>20335.53</v>
      </c>
      <c r="F402" s="22">
        <v>36049.22</v>
      </c>
      <c r="G402" s="8">
        <f t="shared" si="6"/>
        <v>0.5641045770199743</v>
      </c>
    </row>
    <row r="403" spans="1:7">
      <c r="A403" t="s">
        <v>814</v>
      </c>
      <c r="B403" t="s">
        <v>815</v>
      </c>
      <c r="C403" t="s">
        <v>18</v>
      </c>
      <c r="D403" s="24">
        <v>0.10299999999999999</v>
      </c>
      <c r="E403" s="22">
        <v>22128.6</v>
      </c>
      <c r="F403" s="22">
        <v>9333.69</v>
      </c>
      <c r="G403" s="8">
        <f t="shared" si="6"/>
        <v>2.3708308289647499</v>
      </c>
    </row>
    <row r="404" spans="1:7">
      <c r="A404" t="s">
        <v>816</v>
      </c>
      <c r="B404" t="s">
        <v>817</v>
      </c>
      <c r="C404" t="s">
        <v>52</v>
      </c>
      <c r="D404" s="24">
        <v>8.5000000000000006E-2</v>
      </c>
      <c r="E404" s="22">
        <v>27478.48</v>
      </c>
      <c r="F404" s="22">
        <v>23326.74</v>
      </c>
      <c r="G404" s="8">
        <f t="shared" si="6"/>
        <v>1.1779820069156683</v>
      </c>
    </row>
    <row r="405" spans="1:7">
      <c r="A405" t="s">
        <v>818</v>
      </c>
      <c r="B405" t="s">
        <v>819</v>
      </c>
      <c r="C405" t="s">
        <v>7</v>
      </c>
      <c r="D405" s="24">
        <v>0.113</v>
      </c>
      <c r="E405" s="22">
        <v>13526.22</v>
      </c>
      <c r="F405" s="22">
        <v>7835.13</v>
      </c>
      <c r="G405" s="8">
        <f t="shared" si="6"/>
        <v>1.7263555295189741</v>
      </c>
    </row>
    <row r="406" spans="1:7">
      <c r="A406" t="s">
        <v>820</v>
      </c>
      <c r="B406" t="s">
        <v>821</v>
      </c>
      <c r="C406" t="s">
        <v>31</v>
      </c>
      <c r="D406" s="24">
        <v>7.3999999999999996E-2</v>
      </c>
      <c r="E406" s="22">
        <v>39202.910000000003</v>
      </c>
      <c r="F406" s="22">
        <v>16807.84</v>
      </c>
      <c r="G406" s="8">
        <f t="shared" si="6"/>
        <v>2.3324180858456534</v>
      </c>
    </row>
    <row r="407" spans="1:7">
      <c r="A407" t="s">
        <v>822</v>
      </c>
      <c r="B407" t="s">
        <v>823</v>
      </c>
      <c r="C407" t="s">
        <v>40</v>
      </c>
      <c r="D407" s="24">
        <v>7.1999999999999995E-2</v>
      </c>
      <c r="E407" s="22">
        <v>21743.15</v>
      </c>
      <c r="F407" s="22">
        <v>14764.24</v>
      </c>
      <c r="G407" s="8">
        <f t="shared" si="6"/>
        <v>1.4726900944444146</v>
      </c>
    </row>
    <row r="408" spans="1:7">
      <c r="A408" t="s">
        <v>824</v>
      </c>
      <c r="B408" t="s">
        <v>825</v>
      </c>
      <c r="C408" t="s">
        <v>7</v>
      </c>
      <c r="D408" s="24">
        <v>0.31</v>
      </c>
      <c r="E408" s="22">
        <v>13705.64</v>
      </c>
      <c r="F408" s="22">
        <v>2833.71</v>
      </c>
      <c r="G408" s="8">
        <f t="shared" si="6"/>
        <v>4.8366417170423226</v>
      </c>
    </row>
    <row r="409" spans="1:7">
      <c r="A409" t="s">
        <v>828</v>
      </c>
      <c r="B409" t="s">
        <v>829</v>
      </c>
      <c r="C409" t="s">
        <v>18</v>
      </c>
      <c r="D409" s="24">
        <v>0.16600000000000001</v>
      </c>
      <c r="E409" s="22">
        <v>40352.39</v>
      </c>
      <c r="F409" s="22">
        <v>9766.07</v>
      </c>
      <c r="G409" s="8">
        <f t="shared" si="6"/>
        <v>4.1318964537423959</v>
      </c>
    </row>
    <row r="410" spans="1:7">
      <c r="A410" t="s">
        <v>830</v>
      </c>
      <c r="B410" t="s">
        <v>831</v>
      </c>
      <c r="C410" t="s">
        <v>7</v>
      </c>
      <c r="D410" s="24">
        <v>7.4999999999999997E-2</v>
      </c>
      <c r="E410" s="22">
        <v>8346.57</v>
      </c>
      <c r="F410" s="22">
        <v>11864.98</v>
      </c>
      <c r="G410" s="8">
        <f t="shared" si="6"/>
        <v>0.70346262699136453</v>
      </c>
    </row>
    <row r="411" spans="1:7">
      <c r="A411" t="s">
        <v>832</v>
      </c>
      <c r="B411" t="s">
        <v>833</v>
      </c>
      <c r="C411" t="s">
        <v>31</v>
      </c>
      <c r="D411" s="24">
        <v>0.108</v>
      </c>
      <c r="E411" s="22">
        <v>31639.62</v>
      </c>
      <c r="F411" s="22">
        <v>11712.65</v>
      </c>
      <c r="G411" s="8">
        <f t="shared" si="6"/>
        <v>2.7013203672951893</v>
      </c>
    </row>
    <row r="412" spans="1:7">
      <c r="A412" t="s">
        <v>834</v>
      </c>
      <c r="B412" t="s">
        <v>835</v>
      </c>
      <c r="C412" t="s">
        <v>81</v>
      </c>
      <c r="D412" s="24">
        <v>0.04</v>
      </c>
      <c r="E412" s="22">
        <v>485862.3</v>
      </c>
      <c r="F412" s="22">
        <v>397417.73</v>
      </c>
      <c r="G412" s="8">
        <f t="shared" si="6"/>
        <v>1.2225481233562479</v>
      </c>
    </row>
    <row r="413" spans="1:7">
      <c r="A413" t="s">
        <v>836</v>
      </c>
      <c r="B413" t="s">
        <v>837</v>
      </c>
      <c r="C413" t="s">
        <v>31</v>
      </c>
      <c r="D413" s="24">
        <v>5.5E-2</v>
      </c>
      <c r="E413" s="22">
        <v>24033.99</v>
      </c>
      <c r="F413" s="22">
        <v>13700.13</v>
      </c>
      <c r="G413" s="8">
        <f t="shared" si="6"/>
        <v>1.7542891928762723</v>
      </c>
    </row>
    <row r="414" spans="1:7">
      <c r="A414" t="s">
        <v>838</v>
      </c>
      <c r="B414" t="s">
        <v>839</v>
      </c>
      <c r="C414" t="s">
        <v>7</v>
      </c>
      <c r="D414" s="24">
        <v>0.157</v>
      </c>
      <c r="E414" s="22">
        <v>3386.3</v>
      </c>
      <c r="F414" s="22">
        <v>1518.77</v>
      </c>
      <c r="G414" s="8">
        <f t="shared" si="6"/>
        <v>2.2296331900156048</v>
      </c>
    </row>
    <row r="415" spans="1:7">
      <c r="A415" t="s">
        <v>840</v>
      </c>
      <c r="B415" t="s">
        <v>841</v>
      </c>
      <c r="C415" t="s">
        <v>43</v>
      </c>
      <c r="D415" s="24">
        <v>3.7999999999999999E-2</v>
      </c>
      <c r="E415" s="22">
        <v>11682.5</v>
      </c>
      <c r="F415" s="22">
        <v>9695.7099999999991</v>
      </c>
      <c r="G415" s="8">
        <f t="shared" si="6"/>
        <v>1.2049143384032732</v>
      </c>
    </row>
    <row r="416" spans="1:7">
      <c r="A416" t="s">
        <v>842</v>
      </c>
      <c r="B416" t="s">
        <v>843</v>
      </c>
      <c r="C416" t="s">
        <v>7</v>
      </c>
      <c r="D416" s="24">
        <v>8.8999999999999996E-2</v>
      </c>
      <c r="E416" s="22">
        <v>26574.31</v>
      </c>
      <c r="F416" s="22">
        <v>17494.41</v>
      </c>
      <c r="G416" s="8">
        <f t="shared" si="6"/>
        <v>1.5190172174997614</v>
      </c>
    </row>
    <row r="417" spans="1:7">
      <c r="A417" t="s">
        <v>844</v>
      </c>
      <c r="B417" t="s">
        <v>845</v>
      </c>
      <c r="C417" t="s">
        <v>40</v>
      </c>
      <c r="D417" s="24">
        <v>3.5000000000000003E-2</v>
      </c>
      <c r="E417" s="22">
        <v>10739.75</v>
      </c>
      <c r="F417" s="22">
        <v>18208.48</v>
      </c>
      <c r="G417" s="8">
        <f t="shared" si="6"/>
        <v>0.58982133599289999</v>
      </c>
    </row>
    <row r="418" spans="1:7">
      <c r="A418" t="s">
        <v>846</v>
      </c>
      <c r="B418" t="s">
        <v>847</v>
      </c>
      <c r="C418" t="s">
        <v>40</v>
      </c>
      <c r="D418" s="24">
        <v>0.104</v>
      </c>
      <c r="E418" s="22">
        <v>66227.320000000007</v>
      </c>
      <c r="F418" s="22">
        <v>34164.379999999997</v>
      </c>
      <c r="G418" s="8">
        <f t="shared" si="6"/>
        <v>1.938490322376698</v>
      </c>
    </row>
    <row r="419" spans="1:7">
      <c r="A419" t="s">
        <v>848</v>
      </c>
      <c r="B419" t="s">
        <v>849</v>
      </c>
      <c r="C419" t="s">
        <v>18</v>
      </c>
      <c r="D419" s="24">
        <v>4.8000000000000001E-2</v>
      </c>
      <c r="E419" s="22">
        <v>20425.05</v>
      </c>
      <c r="F419" s="22">
        <v>21653.11</v>
      </c>
      <c r="G419" s="8">
        <f t="shared" si="6"/>
        <v>0.94328482144135406</v>
      </c>
    </row>
    <row r="420" spans="1:7">
      <c r="A420" t="s">
        <v>850</v>
      </c>
      <c r="B420" t="s">
        <v>851</v>
      </c>
      <c r="C420" t="s">
        <v>40</v>
      </c>
      <c r="D420" s="24">
        <v>0.10199999999999999</v>
      </c>
      <c r="E420" s="22">
        <v>11309.31</v>
      </c>
      <c r="F420" s="22">
        <v>5727.41</v>
      </c>
      <c r="G420" s="8">
        <f t="shared" si="6"/>
        <v>1.9745941009985315</v>
      </c>
    </row>
    <row r="421" spans="1:7">
      <c r="A421" t="s">
        <v>852</v>
      </c>
      <c r="B421" t="s">
        <v>853</v>
      </c>
      <c r="C421" t="s">
        <v>40</v>
      </c>
      <c r="D421" s="24">
        <v>0.184</v>
      </c>
      <c r="E421" s="22">
        <v>60592.78</v>
      </c>
      <c r="F421" s="22">
        <v>13690.29</v>
      </c>
      <c r="G421" s="8">
        <f t="shared" si="6"/>
        <v>4.4259676018550369</v>
      </c>
    </row>
    <row r="422" spans="1:7">
      <c r="A422" t="s">
        <v>854</v>
      </c>
      <c r="B422" t="s">
        <v>855</v>
      </c>
      <c r="C422" t="s">
        <v>52</v>
      </c>
      <c r="D422" s="24">
        <v>0.128</v>
      </c>
      <c r="E422" s="22">
        <v>6684.59</v>
      </c>
      <c r="F422" s="22">
        <v>4184.2299999999996</v>
      </c>
      <c r="G422" s="8">
        <f t="shared" si="6"/>
        <v>1.5975675333334929</v>
      </c>
    </row>
    <row r="423" spans="1:7">
      <c r="A423" t="s">
        <v>856</v>
      </c>
      <c r="B423" t="s">
        <v>857</v>
      </c>
      <c r="C423" t="s">
        <v>18</v>
      </c>
      <c r="D423" s="24">
        <v>5.8999999999999997E-2</v>
      </c>
      <c r="E423" s="22">
        <v>71986.720000000001</v>
      </c>
      <c r="F423" s="22">
        <v>41498.99</v>
      </c>
      <c r="G423" s="8">
        <f t="shared" si="6"/>
        <v>1.734661976110744</v>
      </c>
    </row>
    <row r="424" spans="1:7">
      <c r="A424" t="s">
        <v>858</v>
      </c>
      <c r="B424" t="s">
        <v>859</v>
      </c>
      <c r="C424" t="s">
        <v>7</v>
      </c>
      <c r="D424" s="24">
        <v>0.17100000000000001</v>
      </c>
      <c r="E424" s="22">
        <v>8978.6299999999992</v>
      </c>
      <c r="F424" s="22">
        <v>1366.32</v>
      </c>
      <c r="G424" s="8">
        <f t="shared" si="6"/>
        <v>6.5713961590257037</v>
      </c>
    </row>
    <row r="425" spans="1:7">
      <c r="A425" t="s">
        <v>860</v>
      </c>
      <c r="B425" t="s">
        <v>861</v>
      </c>
      <c r="C425" t="s">
        <v>52</v>
      </c>
      <c r="D425" s="24">
        <v>0.23799999999999999</v>
      </c>
      <c r="E425" s="22">
        <v>18461.240000000002</v>
      </c>
      <c r="F425" s="22">
        <v>5167.97</v>
      </c>
      <c r="G425" s="8">
        <f t="shared" si="6"/>
        <v>3.572242098928593</v>
      </c>
    </row>
    <row r="426" spans="1:7">
      <c r="A426" t="s">
        <v>862</v>
      </c>
      <c r="B426" t="s">
        <v>863</v>
      </c>
      <c r="C426" t="s">
        <v>52</v>
      </c>
      <c r="D426" s="24">
        <v>0.11799999999999999</v>
      </c>
      <c r="E426" s="22">
        <v>35314.75</v>
      </c>
      <c r="F426" s="22">
        <v>29673.119999999999</v>
      </c>
      <c r="G426" s="8">
        <f t="shared" si="6"/>
        <v>1.1901259456369941</v>
      </c>
    </row>
    <row r="427" spans="1:7">
      <c r="A427" t="s">
        <v>864</v>
      </c>
      <c r="B427" t="s">
        <v>865</v>
      </c>
      <c r="C427" t="s">
        <v>40</v>
      </c>
      <c r="D427" s="24">
        <v>0.14599999999999999</v>
      </c>
      <c r="E427" s="22">
        <v>13910.2</v>
      </c>
      <c r="F427" s="22">
        <v>3222.7</v>
      </c>
      <c r="G427" s="8">
        <f t="shared" si="6"/>
        <v>4.3163186148260779</v>
      </c>
    </row>
    <row r="428" spans="1:7">
      <c r="A428" t="s">
        <v>866</v>
      </c>
      <c r="B428" t="s">
        <v>867</v>
      </c>
      <c r="C428" t="s">
        <v>31</v>
      </c>
      <c r="D428" s="24">
        <v>7.4999999999999997E-2</v>
      </c>
      <c r="E428" s="22">
        <v>34239.97</v>
      </c>
      <c r="F428" s="22">
        <v>22547</v>
      </c>
      <c r="G428" s="8">
        <f t="shared" si="6"/>
        <v>1.5186042489022931</v>
      </c>
    </row>
    <row r="429" spans="1:7">
      <c r="A429" t="s">
        <v>868</v>
      </c>
      <c r="B429" t="s">
        <v>869</v>
      </c>
      <c r="C429" t="s">
        <v>92</v>
      </c>
      <c r="D429" s="24">
        <v>2.4E-2</v>
      </c>
      <c r="E429" s="22">
        <v>20898.87</v>
      </c>
      <c r="F429" s="22">
        <v>16623.07</v>
      </c>
      <c r="G429" s="8">
        <f t="shared" si="6"/>
        <v>1.2572208382687433</v>
      </c>
    </row>
    <row r="430" spans="1:7">
      <c r="A430" t="s">
        <v>870</v>
      </c>
      <c r="B430" t="s">
        <v>871</v>
      </c>
      <c r="C430" t="s">
        <v>7</v>
      </c>
      <c r="D430" s="24">
        <v>0.104</v>
      </c>
      <c r="E430" s="22">
        <v>10293.31</v>
      </c>
      <c r="F430" s="22">
        <v>3774.17</v>
      </c>
      <c r="G430" s="8">
        <f t="shared" si="6"/>
        <v>2.7273042814711577</v>
      </c>
    </row>
    <row r="431" spans="1:7">
      <c r="A431" t="s">
        <v>872</v>
      </c>
      <c r="B431" t="s">
        <v>873</v>
      </c>
      <c r="C431" t="s">
        <v>40</v>
      </c>
      <c r="D431" s="24">
        <v>0.05</v>
      </c>
      <c r="E431" s="22">
        <v>95157.47</v>
      </c>
      <c r="F431" s="22">
        <v>55933.04</v>
      </c>
      <c r="G431" s="8">
        <f t="shared" si="6"/>
        <v>1.7012747742658008</v>
      </c>
    </row>
    <row r="432" spans="1:7">
      <c r="A432" t="s">
        <v>874</v>
      </c>
      <c r="B432" t="s">
        <v>875</v>
      </c>
      <c r="C432" t="s">
        <v>40</v>
      </c>
      <c r="D432" s="24">
        <v>2.8000000000000001E-2</v>
      </c>
      <c r="E432" s="22">
        <v>81840.95</v>
      </c>
      <c r="F432" s="22">
        <v>180245.29</v>
      </c>
      <c r="G432" s="8">
        <f t="shared" si="6"/>
        <v>0.45405319606409683</v>
      </c>
    </row>
    <row r="433" spans="1:7">
      <c r="A433" t="s">
        <v>876</v>
      </c>
      <c r="B433" t="s">
        <v>877</v>
      </c>
      <c r="C433" t="s">
        <v>7</v>
      </c>
      <c r="D433" s="24">
        <v>0.157</v>
      </c>
      <c r="E433" s="22">
        <v>59280.31</v>
      </c>
      <c r="F433" s="22">
        <v>21157.48</v>
      </c>
      <c r="G433" s="8">
        <f t="shared" si="6"/>
        <v>2.8018606185613786</v>
      </c>
    </row>
    <row r="434" spans="1:7">
      <c r="A434" t="s">
        <v>878</v>
      </c>
      <c r="B434" t="s">
        <v>879</v>
      </c>
      <c r="C434" t="s">
        <v>13</v>
      </c>
      <c r="D434" s="24">
        <v>6.0999999999999999E-2</v>
      </c>
      <c r="E434" s="22">
        <v>13904.64</v>
      </c>
      <c r="F434" s="22">
        <v>13845.8</v>
      </c>
      <c r="G434" s="8">
        <f t="shared" si="6"/>
        <v>1.004249664158084</v>
      </c>
    </row>
    <row r="435" spans="1:7">
      <c r="A435" t="s">
        <v>880</v>
      </c>
      <c r="B435" t="s">
        <v>881</v>
      </c>
      <c r="C435" t="s">
        <v>13</v>
      </c>
      <c r="D435" s="24">
        <v>2.8000000000000001E-2</v>
      </c>
      <c r="E435" s="22">
        <v>18749.189999999999</v>
      </c>
      <c r="F435" s="22">
        <v>37425.47</v>
      </c>
      <c r="G435" s="8">
        <f t="shared" si="6"/>
        <v>0.50097406926352561</v>
      </c>
    </row>
    <row r="436" spans="1:7">
      <c r="A436" t="s">
        <v>882</v>
      </c>
      <c r="B436" t="s">
        <v>883</v>
      </c>
      <c r="C436" t="s">
        <v>40</v>
      </c>
      <c r="D436" s="24">
        <v>0.111</v>
      </c>
      <c r="E436" s="22">
        <v>19109.939999999999</v>
      </c>
      <c r="F436" s="22">
        <v>2421.25</v>
      </c>
      <c r="G436" s="8">
        <f t="shared" si="6"/>
        <v>7.8925926690758903</v>
      </c>
    </row>
    <row r="437" spans="1:7">
      <c r="A437" t="s">
        <v>884</v>
      </c>
      <c r="B437" t="s">
        <v>885</v>
      </c>
      <c r="C437" t="s">
        <v>18</v>
      </c>
      <c r="D437" s="24">
        <v>9.6000000000000002E-2</v>
      </c>
      <c r="E437" s="22">
        <v>15901.2</v>
      </c>
      <c r="F437" s="22">
        <v>8591.08</v>
      </c>
      <c r="G437" s="8">
        <f t="shared" si="6"/>
        <v>1.8508965112651727</v>
      </c>
    </row>
    <row r="438" spans="1:7">
      <c r="A438" t="s">
        <v>886</v>
      </c>
      <c r="B438" t="s">
        <v>887</v>
      </c>
      <c r="C438" t="s">
        <v>18</v>
      </c>
      <c r="D438" s="24">
        <v>9.1999999999999998E-2</v>
      </c>
      <c r="E438" s="22">
        <v>164520.56</v>
      </c>
      <c r="F438" s="22">
        <v>70678.600000000006</v>
      </c>
      <c r="G438" s="8">
        <f t="shared" si="6"/>
        <v>2.3277280534702158</v>
      </c>
    </row>
    <row r="439" spans="1:7">
      <c r="A439" t="s">
        <v>888</v>
      </c>
      <c r="B439" t="s">
        <v>889</v>
      </c>
      <c r="C439" t="s">
        <v>52</v>
      </c>
      <c r="D439" s="24">
        <v>7.8E-2</v>
      </c>
      <c r="E439" s="22">
        <v>8165.85</v>
      </c>
      <c r="F439" s="22">
        <v>11554.01</v>
      </c>
      <c r="G439" s="8">
        <f t="shared" si="6"/>
        <v>0.70675462458488436</v>
      </c>
    </row>
    <row r="440" spans="1:7">
      <c r="A440" t="s">
        <v>890</v>
      </c>
      <c r="B440" t="s">
        <v>891</v>
      </c>
      <c r="C440" t="s">
        <v>13</v>
      </c>
      <c r="D440" s="24">
        <v>9.7000000000000003E-2</v>
      </c>
      <c r="E440" s="22">
        <v>100060.68</v>
      </c>
      <c r="F440" s="22">
        <v>52640.91</v>
      </c>
      <c r="G440" s="8">
        <f t="shared" si="6"/>
        <v>1.9008159243447726</v>
      </c>
    </row>
    <row r="441" spans="1:7">
      <c r="A441" t="s">
        <v>892</v>
      </c>
      <c r="B441" t="s">
        <v>893</v>
      </c>
      <c r="C441" t="s">
        <v>13</v>
      </c>
      <c r="D441" s="24">
        <v>0.14199999999999999</v>
      </c>
      <c r="E441" s="22">
        <v>118838.05</v>
      </c>
      <c r="F441" s="22">
        <v>32925.08</v>
      </c>
      <c r="G441" s="8">
        <f t="shared" si="6"/>
        <v>3.6093473425121516</v>
      </c>
    </row>
    <row r="442" spans="1:7">
      <c r="A442" t="s">
        <v>894</v>
      </c>
      <c r="B442" t="s">
        <v>895</v>
      </c>
      <c r="C442" t="s">
        <v>40</v>
      </c>
      <c r="D442" s="24">
        <v>9.7000000000000003E-2</v>
      </c>
      <c r="E442" s="22">
        <v>5287.26</v>
      </c>
      <c r="F442" s="22">
        <v>2909.61</v>
      </c>
      <c r="G442" s="8">
        <f t="shared" si="6"/>
        <v>1.8171713734830441</v>
      </c>
    </row>
    <row r="443" spans="1:7">
      <c r="A443" t="s">
        <v>896</v>
      </c>
      <c r="B443" t="s">
        <v>897</v>
      </c>
      <c r="C443" t="s">
        <v>13</v>
      </c>
      <c r="D443" s="24">
        <v>6.5000000000000002E-2</v>
      </c>
      <c r="E443" s="22">
        <v>16351.01</v>
      </c>
      <c r="F443" s="22">
        <v>14392.56</v>
      </c>
      <c r="G443" s="8">
        <f t="shared" si="6"/>
        <v>1.1360737770070093</v>
      </c>
    </row>
    <row r="444" spans="1:7">
      <c r="A444" t="s">
        <v>898</v>
      </c>
      <c r="B444" t="s">
        <v>899</v>
      </c>
      <c r="C444" t="s">
        <v>52</v>
      </c>
      <c r="D444" s="24">
        <v>7.1999999999999995E-2</v>
      </c>
      <c r="E444" s="22">
        <v>79887.22</v>
      </c>
      <c r="F444" s="22">
        <v>82543.679999999993</v>
      </c>
      <c r="G444" s="8">
        <f t="shared" si="6"/>
        <v>0.96781752400668364</v>
      </c>
    </row>
    <row r="445" spans="1:7">
      <c r="A445" t="s">
        <v>900</v>
      </c>
      <c r="B445" t="s">
        <v>901</v>
      </c>
      <c r="C445" t="s">
        <v>13</v>
      </c>
      <c r="D445" s="24">
        <v>7.6999999999999999E-2</v>
      </c>
      <c r="E445" s="22">
        <v>108742.67</v>
      </c>
      <c r="F445" s="22">
        <v>74004.37</v>
      </c>
      <c r="G445" s="8">
        <f t="shared" si="6"/>
        <v>1.4694087659958459</v>
      </c>
    </row>
    <row r="446" spans="1:7">
      <c r="A446" t="s">
        <v>902</v>
      </c>
      <c r="B446" t="s">
        <v>903</v>
      </c>
      <c r="C446" t="s">
        <v>7</v>
      </c>
      <c r="D446" s="24">
        <v>0.255</v>
      </c>
      <c r="E446" s="22">
        <v>173499.17</v>
      </c>
      <c r="F446" s="22">
        <v>25944.75</v>
      </c>
      <c r="G446" s="8">
        <f t="shared" si="6"/>
        <v>6.6872554177627466</v>
      </c>
    </row>
    <row r="447" spans="1:7">
      <c r="A447" t="s">
        <v>904</v>
      </c>
      <c r="B447" t="s">
        <v>905</v>
      </c>
      <c r="C447" t="s">
        <v>18</v>
      </c>
      <c r="D447" s="24">
        <v>0.23200000000000001</v>
      </c>
      <c r="E447" s="22">
        <v>7436.45</v>
      </c>
      <c r="F447" s="22">
        <v>1692.41</v>
      </c>
      <c r="G447" s="8">
        <f t="shared" si="6"/>
        <v>4.3940002718017501</v>
      </c>
    </row>
    <row r="448" spans="1:7">
      <c r="A448" t="s">
        <v>906</v>
      </c>
      <c r="B448" t="s">
        <v>907</v>
      </c>
      <c r="C448" t="s">
        <v>40</v>
      </c>
      <c r="D448" s="24">
        <v>0.128</v>
      </c>
      <c r="E448" s="22">
        <v>30890.400000000001</v>
      </c>
      <c r="F448" s="22">
        <v>11406.41</v>
      </c>
      <c r="G448" s="8">
        <f t="shared" si="6"/>
        <v>2.7081614635980999</v>
      </c>
    </row>
    <row r="449" spans="1:7">
      <c r="A449" t="s">
        <v>908</v>
      </c>
      <c r="B449" t="s">
        <v>909</v>
      </c>
      <c r="C449" t="s">
        <v>40</v>
      </c>
      <c r="D449" s="24">
        <v>0.14000000000000001</v>
      </c>
      <c r="E449" s="22">
        <v>30614.58</v>
      </c>
      <c r="F449" s="22">
        <v>21373.31</v>
      </c>
      <c r="G449" s="8">
        <f t="shared" si="6"/>
        <v>1.4323743023425011</v>
      </c>
    </row>
    <row r="450" spans="1:7">
      <c r="A450" t="s">
        <v>910</v>
      </c>
      <c r="B450" t="s">
        <v>911</v>
      </c>
      <c r="C450" t="s">
        <v>92</v>
      </c>
      <c r="D450" s="24">
        <v>7.6999999999999999E-2</v>
      </c>
      <c r="E450" s="22">
        <v>48503.05</v>
      </c>
      <c r="F450" s="22">
        <v>46272.53</v>
      </c>
      <c r="G450" s="8">
        <f t="shared" si="6"/>
        <v>1.0482039776083132</v>
      </c>
    </row>
    <row r="451" spans="1:7">
      <c r="A451" t="s">
        <v>912</v>
      </c>
      <c r="B451" t="s">
        <v>913</v>
      </c>
      <c r="C451" t="s">
        <v>10</v>
      </c>
      <c r="D451"/>
      <c r="E451" s="22">
        <v>-3105.42</v>
      </c>
      <c r="F451" s="22">
        <v>-1621.52</v>
      </c>
      <c r="G451" s="8">
        <f t="shared" ref="G451:G492" si="7">E451/F451</f>
        <v>1.9151290147515911</v>
      </c>
    </row>
    <row r="452" spans="1:7">
      <c r="A452" t="s">
        <v>914</v>
      </c>
      <c r="B452" t="s">
        <v>915</v>
      </c>
      <c r="C452" t="s">
        <v>52</v>
      </c>
      <c r="D452" s="24">
        <v>5.8999999999999997E-2</v>
      </c>
      <c r="E452" s="22">
        <v>30330.99</v>
      </c>
      <c r="F452" s="22">
        <v>19972.71</v>
      </c>
      <c r="G452" s="8">
        <f t="shared" si="7"/>
        <v>1.5186216592540522</v>
      </c>
    </row>
    <row r="453" spans="1:7">
      <c r="A453" t="s">
        <v>916</v>
      </c>
      <c r="B453" t="s">
        <v>917</v>
      </c>
      <c r="C453" t="s">
        <v>7</v>
      </c>
      <c r="D453" s="24">
        <v>2.5000000000000001E-2</v>
      </c>
      <c r="E453" s="22">
        <v>10032.780000000001</v>
      </c>
      <c r="F453" s="22">
        <v>18680.240000000002</v>
      </c>
      <c r="G453" s="8">
        <f t="shared" si="7"/>
        <v>0.53707982338556681</v>
      </c>
    </row>
    <row r="454" spans="1:7">
      <c r="A454" t="s">
        <v>918</v>
      </c>
      <c r="B454" t="s">
        <v>919</v>
      </c>
      <c r="C454" t="s">
        <v>18</v>
      </c>
      <c r="D454" s="24">
        <v>-0.1</v>
      </c>
      <c r="E454" s="22">
        <v>22318.91</v>
      </c>
      <c r="F454" s="22">
        <v>4020.16</v>
      </c>
      <c r="G454" s="8">
        <f t="shared" si="7"/>
        <v>5.5517466966488902</v>
      </c>
    </row>
    <row r="455" spans="1:7">
      <c r="A455" t="s">
        <v>920</v>
      </c>
      <c r="B455" t="s">
        <v>921</v>
      </c>
      <c r="C455" t="s">
        <v>52</v>
      </c>
      <c r="D455" s="24">
        <v>0.04</v>
      </c>
      <c r="E455" s="22">
        <v>21398.41</v>
      </c>
      <c r="F455" s="22">
        <v>10024.629999999999</v>
      </c>
      <c r="G455" s="8">
        <f t="shared" si="7"/>
        <v>2.1345835207882984</v>
      </c>
    </row>
    <row r="456" spans="1:7">
      <c r="A456" t="s">
        <v>922</v>
      </c>
      <c r="B456" t="s">
        <v>923</v>
      </c>
      <c r="C456" t="s">
        <v>81</v>
      </c>
      <c r="D456" s="24">
        <v>0.08</v>
      </c>
      <c r="E456" s="22">
        <v>415281.04</v>
      </c>
      <c r="F456" s="22">
        <v>273103.3</v>
      </c>
      <c r="G456" s="8">
        <f t="shared" si="7"/>
        <v>1.5206005932553726</v>
      </c>
    </row>
    <row r="457" spans="1:7">
      <c r="A457" t="s">
        <v>924</v>
      </c>
      <c r="B457" t="s">
        <v>925</v>
      </c>
      <c r="C457" t="s">
        <v>18</v>
      </c>
      <c r="D457" s="24">
        <v>0.28499999999999998</v>
      </c>
      <c r="E457" s="22">
        <v>10116.719999999999</v>
      </c>
      <c r="F457" s="22">
        <v>1794.53</v>
      </c>
      <c r="G457" s="8">
        <f t="shared" si="7"/>
        <v>5.6375318328475981</v>
      </c>
    </row>
    <row r="458" spans="1:7">
      <c r="A458" t="s">
        <v>926</v>
      </c>
      <c r="B458" t="s">
        <v>927</v>
      </c>
      <c r="C458" t="s">
        <v>31</v>
      </c>
      <c r="D458" s="24">
        <v>6.6000000000000003E-2</v>
      </c>
      <c r="E458" s="22">
        <v>134780.1</v>
      </c>
      <c r="F458" s="22">
        <v>73873.27</v>
      </c>
      <c r="G458" s="8">
        <f t="shared" si="7"/>
        <v>1.8244772432572702</v>
      </c>
    </row>
    <row r="459" spans="1:7">
      <c r="A459" t="s">
        <v>928</v>
      </c>
      <c r="B459" t="s">
        <v>929</v>
      </c>
      <c r="C459" t="s">
        <v>7</v>
      </c>
      <c r="D459" s="24">
        <v>0.153</v>
      </c>
      <c r="E459" s="22">
        <v>9277.08</v>
      </c>
      <c r="F459" s="22">
        <v>8663.99</v>
      </c>
      <c r="G459" s="8">
        <f t="shared" si="7"/>
        <v>1.0707630087292346</v>
      </c>
    </row>
    <row r="460" spans="1:7">
      <c r="A460" t="s">
        <v>930</v>
      </c>
      <c r="B460" t="s">
        <v>931</v>
      </c>
      <c r="C460" t="s">
        <v>43</v>
      </c>
      <c r="D460" s="24">
        <v>4.2000000000000003E-2</v>
      </c>
      <c r="E460" s="22">
        <v>34517.760000000002</v>
      </c>
      <c r="F460" s="22">
        <v>21532.2</v>
      </c>
      <c r="G460" s="8">
        <f t="shared" si="7"/>
        <v>1.6030763229024438</v>
      </c>
    </row>
    <row r="461" spans="1:7">
      <c r="A461" t="s">
        <v>932</v>
      </c>
      <c r="B461" t="s">
        <v>933</v>
      </c>
      <c r="C461" t="s">
        <v>52</v>
      </c>
      <c r="D461" s="24">
        <v>9.8000000000000004E-2</v>
      </c>
      <c r="E461" s="22">
        <v>280243.8</v>
      </c>
      <c r="F461" s="22">
        <v>229399.47</v>
      </c>
      <c r="G461" s="8">
        <f t="shared" si="7"/>
        <v>1.2216410090223835</v>
      </c>
    </row>
    <row r="462" spans="1:7">
      <c r="A462" t="s">
        <v>934</v>
      </c>
      <c r="B462" t="s">
        <v>935</v>
      </c>
      <c r="C462" t="s">
        <v>31</v>
      </c>
      <c r="D462" s="24">
        <v>7.0000000000000007E-2</v>
      </c>
      <c r="E462" s="22">
        <v>17774.88</v>
      </c>
      <c r="F462" s="22">
        <v>10705.38</v>
      </c>
      <c r="G462" s="8">
        <f t="shared" si="7"/>
        <v>1.6603688986285403</v>
      </c>
    </row>
    <row r="463" spans="1:7">
      <c r="A463" t="s">
        <v>936</v>
      </c>
      <c r="B463" t="s">
        <v>937</v>
      </c>
      <c r="C463" t="s">
        <v>40</v>
      </c>
      <c r="D463" s="24">
        <v>8.2000000000000003E-2</v>
      </c>
      <c r="E463" s="22">
        <v>20866.5</v>
      </c>
      <c r="F463" s="22">
        <v>13745.24</v>
      </c>
      <c r="G463" s="8">
        <f t="shared" si="7"/>
        <v>1.5180891712330959</v>
      </c>
    </row>
    <row r="464" spans="1:7">
      <c r="A464" t="s">
        <v>938</v>
      </c>
      <c r="B464" t="s">
        <v>939</v>
      </c>
      <c r="C464" t="s">
        <v>81</v>
      </c>
      <c r="D464" s="24">
        <v>3.4000000000000002E-2</v>
      </c>
      <c r="E464" s="22">
        <v>11019.57</v>
      </c>
      <c r="F464" s="22">
        <v>11841.26</v>
      </c>
      <c r="G464" s="8">
        <f t="shared" si="7"/>
        <v>0.93060789138993649</v>
      </c>
    </row>
    <row r="465" spans="1:7">
      <c r="A465" t="s">
        <v>940</v>
      </c>
      <c r="B465" t="s">
        <v>941</v>
      </c>
      <c r="C465" t="s">
        <v>13</v>
      </c>
      <c r="D465" s="24">
        <v>3.5999999999999997E-2</v>
      </c>
      <c r="E465" s="22">
        <v>37607.269999999997</v>
      </c>
      <c r="F465" s="22">
        <v>41821.160000000003</v>
      </c>
      <c r="G465" s="8">
        <f t="shared" si="7"/>
        <v>0.89924024106457101</v>
      </c>
    </row>
    <row r="466" spans="1:7">
      <c r="A466" t="s">
        <v>942</v>
      </c>
      <c r="B466" t="s">
        <v>943</v>
      </c>
      <c r="C466" t="s">
        <v>92</v>
      </c>
      <c r="D466" s="24">
        <v>2.5999999999999999E-2</v>
      </c>
      <c r="E466" s="22">
        <v>46445.23</v>
      </c>
      <c r="F466" s="22">
        <v>55624.92</v>
      </c>
      <c r="G466" s="8">
        <f t="shared" si="7"/>
        <v>0.83497162782436374</v>
      </c>
    </row>
    <row r="467" spans="1:7">
      <c r="A467" t="s">
        <v>944</v>
      </c>
      <c r="B467" t="s">
        <v>945</v>
      </c>
      <c r="C467" t="s">
        <v>31</v>
      </c>
      <c r="D467" s="24">
        <v>0.108</v>
      </c>
      <c r="E467" s="22">
        <v>286235.31</v>
      </c>
      <c r="F467" s="22">
        <v>162375.42000000001</v>
      </c>
      <c r="G467" s="8">
        <f t="shared" si="7"/>
        <v>1.7627995049989706</v>
      </c>
    </row>
    <row r="468" spans="1:7">
      <c r="A468" t="s">
        <v>946</v>
      </c>
      <c r="B468" t="s">
        <v>947</v>
      </c>
      <c r="C468" t="s">
        <v>7</v>
      </c>
      <c r="D468" s="24">
        <v>0.22600000000000001</v>
      </c>
      <c r="E468" s="22">
        <v>11953.78</v>
      </c>
      <c r="F468" s="22">
        <v>4369.55</v>
      </c>
      <c r="G468" s="8">
        <f t="shared" si="7"/>
        <v>2.7357004725887104</v>
      </c>
    </row>
    <row r="469" spans="1:7">
      <c r="A469" t="s">
        <v>948</v>
      </c>
      <c r="B469" t="s">
        <v>949</v>
      </c>
      <c r="C469" t="s">
        <v>10</v>
      </c>
      <c r="D469" s="24">
        <v>4.3999999999999997E-2</v>
      </c>
      <c r="E469" s="22">
        <v>22253.34</v>
      </c>
      <c r="F469" s="22">
        <v>17533.97</v>
      </c>
      <c r="G469" s="8">
        <f t="shared" si="7"/>
        <v>1.2691558158249385</v>
      </c>
    </row>
    <row r="470" spans="1:7">
      <c r="A470" t="s">
        <v>950</v>
      </c>
      <c r="B470" t="s">
        <v>951</v>
      </c>
      <c r="C470" t="s">
        <v>40</v>
      </c>
      <c r="D470" s="24">
        <v>8.3000000000000004E-2</v>
      </c>
      <c r="E470" s="22">
        <v>13071.58</v>
      </c>
      <c r="F470" s="22">
        <v>8341.4699999999993</v>
      </c>
      <c r="G470" s="8">
        <f t="shared" si="7"/>
        <v>1.5670595230816631</v>
      </c>
    </row>
    <row r="471" spans="1:7">
      <c r="A471" t="s">
        <v>952</v>
      </c>
      <c r="B471" t="s">
        <v>953</v>
      </c>
      <c r="C471" t="s">
        <v>40</v>
      </c>
      <c r="D471" s="24">
        <v>0.10199999999999999</v>
      </c>
      <c r="E471" s="22">
        <v>16332.64</v>
      </c>
      <c r="F471" s="22">
        <v>6552.58</v>
      </c>
      <c r="G471" s="8">
        <f t="shared" si="7"/>
        <v>2.4925510257028529</v>
      </c>
    </row>
    <row r="472" spans="1:7">
      <c r="A472" t="s">
        <v>954</v>
      </c>
      <c r="B472" t="s">
        <v>955</v>
      </c>
      <c r="C472" t="s">
        <v>92</v>
      </c>
      <c r="D472" s="24">
        <v>-1E-3</v>
      </c>
      <c r="E472" s="22">
        <v>10198.52</v>
      </c>
      <c r="F472" s="22">
        <v>9063.0400000000009</v>
      </c>
      <c r="G472" s="8">
        <f t="shared" si="7"/>
        <v>1.1252868794576654</v>
      </c>
    </row>
    <row r="473" spans="1:7">
      <c r="A473" t="s">
        <v>956</v>
      </c>
      <c r="B473" t="s">
        <v>957</v>
      </c>
      <c r="C473" t="s">
        <v>43</v>
      </c>
      <c r="D473" s="24">
        <v>3.5999999999999997E-2</v>
      </c>
      <c r="E473" s="22">
        <v>45354.98</v>
      </c>
      <c r="F473" s="22">
        <v>41946.03</v>
      </c>
      <c r="G473" s="8">
        <f t="shared" si="7"/>
        <v>1.081269908022285</v>
      </c>
    </row>
    <row r="474" spans="1:7">
      <c r="A474" t="s">
        <v>958</v>
      </c>
      <c r="B474" t="s">
        <v>959</v>
      </c>
      <c r="C474" t="s">
        <v>52</v>
      </c>
      <c r="D474" s="24">
        <v>6.9000000000000006E-2</v>
      </c>
      <c r="E474" s="22">
        <v>13139.12</v>
      </c>
      <c r="F474" s="22">
        <v>15738.08</v>
      </c>
      <c r="G474" s="8">
        <f t="shared" si="7"/>
        <v>0.83486168579648856</v>
      </c>
    </row>
    <row r="475" spans="1:7">
      <c r="A475" t="s">
        <v>960</v>
      </c>
      <c r="B475" t="s">
        <v>961</v>
      </c>
      <c r="C475" t="s">
        <v>7</v>
      </c>
      <c r="D475" s="24">
        <v>0.378</v>
      </c>
      <c r="E475" s="22">
        <v>10427.950000000001</v>
      </c>
      <c r="F475" s="22">
        <v>1575.95</v>
      </c>
      <c r="G475" s="8">
        <f t="shared" si="7"/>
        <v>6.6169294711126625</v>
      </c>
    </row>
    <row r="476" spans="1:7">
      <c r="A476" t="s">
        <v>962</v>
      </c>
      <c r="B476" t="s">
        <v>963</v>
      </c>
      <c r="C476" t="s">
        <v>92</v>
      </c>
      <c r="D476" s="24">
        <v>2.3E-2</v>
      </c>
      <c r="E476" s="22">
        <v>452323.49</v>
      </c>
      <c r="F476" s="22">
        <v>391159.17</v>
      </c>
      <c r="G476" s="8">
        <f t="shared" si="7"/>
        <v>1.1563668314359088</v>
      </c>
    </row>
    <row r="477" spans="1:7">
      <c r="A477" t="s">
        <v>964</v>
      </c>
      <c r="B477" t="s">
        <v>965</v>
      </c>
      <c r="C477" t="s">
        <v>18</v>
      </c>
      <c r="D477" s="24">
        <v>7.4999999999999997E-2</v>
      </c>
      <c r="E477" s="22">
        <v>9916.7999999999993</v>
      </c>
      <c r="F477" s="22">
        <v>4860.99</v>
      </c>
      <c r="G477" s="8">
        <f t="shared" si="7"/>
        <v>2.0400782556639698</v>
      </c>
    </row>
    <row r="478" spans="1:7">
      <c r="A478" t="s">
        <v>966</v>
      </c>
      <c r="B478" t="s">
        <v>967</v>
      </c>
      <c r="C478" t="s">
        <v>7</v>
      </c>
      <c r="D478" s="24">
        <v>3.9E-2</v>
      </c>
      <c r="E478" s="22">
        <v>18199.240000000002</v>
      </c>
      <c r="F478" s="22">
        <v>22473.64</v>
      </c>
      <c r="G478" s="8">
        <f t="shared" si="7"/>
        <v>0.80980384130029681</v>
      </c>
    </row>
    <row r="479" spans="1:7">
      <c r="A479" t="s">
        <v>968</v>
      </c>
      <c r="B479" t="s">
        <v>969</v>
      </c>
      <c r="C479" t="s">
        <v>13</v>
      </c>
      <c r="D479" s="24">
        <v>0.1</v>
      </c>
      <c r="E479" s="22">
        <v>8377.51</v>
      </c>
      <c r="F479" s="22">
        <v>3749.43</v>
      </c>
      <c r="G479" s="8">
        <f t="shared" si="7"/>
        <v>2.2343422866942442</v>
      </c>
    </row>
    <row r="480" spans="1:7">
      <c r="A480" t="s">
        <v>970</v>
      </c>
      <c r="B480" t="s">
        <v>971</v>
      </c>
      <c r="C480" t="s">
        <v>7</v>
      </c>
      <c r="D480" s="24">
        <v>6.0000000000000001E-3</v>
      </c>
      <c r="E480" s="22">
        <v>40435.75</v>
      </c>
      <c r="F480" s="22">
        <v>33603.410000000003</v>
      </c>
      <c r="G480" s="8">
        <f t="shared" si="7"/>
        <v>1.2033228175354822</v>
      </c>
    </row>
    <row r="481" spans="1:7">
      <c r="A481" t="s">
        <v>972</v>
      </c>
      <c r="B481" t="s">
        <v>973</v>
      </c>
      <c r="C481" t="s">
        <v>40</v>
      </c>
      <c r="D481" s="24">
        <v>0.15</v>
      </c>
      <c r="E481" s="22">
        <v>40801.47</v>
      </c>
      <c r="F481" s="22">
        <v>11036.05</v>
      </c>
      <c r="G481" s="8">
        <f t="shared" si="7"/>
        <v>3.6971081138632034</v>
      </c>
    </row>
    <row r="482" spans="1:7">
      <c r="A482" t="s">
        <v>974</v>
      </c>
      <c r="B482" t="s">
        <v>975</v>
      </c>
      <c r="C482" t="s">
        <v>18</v>
      </c>
      <c r="D482" s="24">
        <v>4.7E-2</v>
      </c>
      <c r="E482" s="22">
        <v>34186.870000000003</v>
      </c>
      <c r="F482" s="22">
        <v>16311.33</v>
      </c>
      <c r="G482" s="8">
        <f t="shared" si="7"/>
        <v>2.095897146339385</v>
      </c>
    </row>
    <row r="483" spans="1:7">
      <c r="A483" t="s">
        <v>976</v>
      </c>
      <c r="B483" t="s">
        <v>977</v>
      </c>
      <c r="C483" t="s">
        <v>52</v>
      </c>
      <c r="D483" s="24">
        <v>2.9000000000000001E-2</v>
      </c>
      <c r="E483" s="22">
        <v>6218.38</v>
      </c>
      <c r="F483" s="22">
        <v>10382.49</v>
      </c>
      <c r="G483" s="8">
        <f t="shared" si="7"/>
        <v>0.59892954387627628</v>
      </c>
    </row>
    <row r="484" spans="1:7">
      <c r="A484" t="s">
        <v>978</v>
      </c>
      <c r="B484" t="s">
        <v>979</v>
      </c>
      <c r="C484" t="s">
        <v>18</v>
      </c>
      <c r="D484" s="24">
        <v>0.17399999999999999</v>
      </c>
      <c r="E484" s="22">
        <v>25537.279999999999</v>
      </c>
      <c r="F484" s="22">
        <v>5589.12</v>
      </c>
      <c r="G484" s="8">
        <f t="shared" si="7"/>
        <v>4.5691056910569108</v>
      </c>
    </row>
    <row r="485" spans="1:7">
      <c r="A485" s="5" t="str">
        <f t="array" ref="A485">IFERROR(INDEX(Data!$A$1:$A$1500, MATCH(0,COUNTIF($A$2:A484,Data!$A$1:$A$1500), 0)),"")</f>
        <v>GMCR</v>
      </c>
      <c r="B485" s="3" t="str">
        <f>VLOOKUP(A485,Data!$A$1:$B$1500,2,FALSE)</f>
        <v>Keurig Green Mountain, Inc.</v>
      </c>
      <c r="C485" s="6" t="str">
        <f>VLOOKUP(A485,Data!$A$1:$D$1500,4,FALSE)</f>
        <v>Consumer Staples</v>
      </c>
      <c r="D485" s="3">
        <f t="array" ref="D485">INDEX(Data!$A$1:$F$1500,MATCH(1,(Data!$A$1:$A$1500=$A485)*(Data!$E$1:$E$1500=D$1),0),6)</f>
        <v>0.13339999999999999</v>
      </c>
      <c r="E485" s="7">
        <f t="array" ref="E485">INDEX(Data!$A$1:$F$1500,MATCH(1,(Data!$A$1:$A$1500=$A485)*(Data!$E$1:$E$1500=E$1),0),6)/1000000</f>
        <v>14272.5246781159</v>
      </c>
      <c r="F485" s="7">
        <f t="array" ref="F485">INDEX(Data!$A$1:$F$1500,MATCH(1,(Data!$A$1:$A$1500=$A485)*(Data!$E$1:$E$1500=F$1),0),6)/1000000</f>
        <v>3713.3675724351001</v>
      </c>
      <c r="G485" s="8">
        <f t="shared" si="7"/>
        <v>3.8435528936222343</v>
      </c>
    </row>
    <row r="486" spans="1:7">
      <c r="A486" s="5" t="str">
        <f t="array" ref="A486">IFERROR(INDEX(Data!$A$1:$A$1500, MATCH(0,COUNTIF($A$2:A485,Data!$A$1:$A$1500), 0)),"")</f>
        <v>HPQ</v>
      </c>
      <c r="B486" s="3" t="str">
        <f>VLOOKUP(A486,Data!$A$1:$B$1500,2,FALSE)</f>
        <v>HP Inc.</v>
      </c>
      <c r="C486" s="6" t="str">
        <f>VLOOKUP(A486,Data!$A$1:$D$1500,4,FALSE)</f>
        <v>Information Technology</v>
      </c>
      <c r="D486" s="3">
        <f t="array" ref="D486">INDEX(Data!$A$1:$F$1500,MATCH(1,(Data!$A$1:$A$1500=$A486)*(Data!$E$1:$E$1500=D$1),0),6)</f>
        <v>9.2200000000000004E-2</v>
      </c>
      <c r="E486" s="7">
        <f t="array" ref="E486">INDEX(Data!$A$1:$F$1500,MATCH(1,(Data!$A$1:$A$1500=$A486)*(Data!$E$1:$E$1500=E$1),0),6)/1000000</f>
        <v>26654.461047131001</v>
      </c>
      <c r="F486" s="7">
        <f t="array" ref="F486">INDEX(Data!$A$1:$F$1500,MATCH(1,(Data!$A$1:$A$1500=$A486)*(Data!$E$1:$E$1500=F$1),0),6)/1000000</f>
        <v>70257.145673898805</v>
      </c>
      <c r="G486" s="8">
        <f t="shared" si="7"/>
        <v>0.37938434292290618</v>
      </c>
    </row>
    <row r="487" spans="1:7">
      <c r="A487" s="5" t="str">
        <f t="array" ref="A487">IFERROR(INDEX(Data!$A$1:$A$1500, MATCH(0,COUNTIF($A$2:A486,Data!$A$1:$A$1500), 0)),"")</f>
        <v>PCL</v>
      </c>
      <c r="B487" s="3" t="str">
        <f>VLOOKUP(A487,Data!$A$1:$B$1500,2,FALSE)</f>
        <v>Plum Creek Timber Co, Inc.</v>
      </c>
      <c r="C487" s="6" t="str">
        <f>VLOOKUP(A487,Data!$A$1:$D$1500,4,FALSE)</f>
        <v>Financials</v>
      </c>
      <c r="D487" s="3">
        <f t="array" ref="D487">INDEX(Data!$A$1:$F$1500,MATCH(1,(Data!$A$1:$A$1500=$A487)*(Data!$E$1:$E$1500=D$1),0),6)</f>
        <v>7.0199999999999999E-2</v>
      </c>
      <c r="E487" s="7">
        <f t="array" ref="E487">INDEX(Data!$A$1:$F$1500,MATCH(1,(Data!$A$1:$A$1500=$A487)*(Data!$E$1:$E$1500=E$1),0),6)/1000000</f>
        <v>10299.3521271798</v>
      </c>
      <c r="F487" s="7">
        <f t="array" ref="F487">INDEX(Data!$A$1:$F$1500,MATCH(1,(Data!$A$1:$A$1500=$A487)*(Data!$E$1:$E$1500=F$1),0),6)/1000000</f>
        <v>4870.7005589955997</v>
      </c>
      <c r="G487" s="8">
        <f t="shared" si="7"/>
        <v>2.1145525171236677</v>
      </c>
    </row>
    <row r="488" spans="1:7">
      <c r="A488" s="5" t="str">
        <f t="array" ref="A488">IFERROR(INDEX(Data!$A$1:$A$1500, MATCH(0,COUNTIF($A$2:A487,Data!$A$1:$A$1500), 0)),"")</f>
        <v>SWN</v>
      </c>
      <c r="B488" s="3" t="str">
        <f>VLOOKUP(A488,Data!$A$1:$B$1500,2,FALSE)</f>
        <v>Southwestern Energy Company</v>
      </c>
      <c r="C488" s="6" t="str">
        <f>VLOOKUP(A488,Data!$A$1:$D$1500,4,FALSE)</f>
        <v>Energy</v>
      </c>
      <c r="D488" s="3">
        <f t="array" ref="D488">INDEX(Data!$A$1:$F$1500,MATCH(1,(Data!$A$1:$A$1500=$A488)*(Data!$E$1:$E$1500=D$1),0),6)</f>
        <v>-0.1066</v>
      </c>
      <c r="E488" s="7">
        <f t="array" ref="E488">INDEX(Data!$A$1:$F$1500,MATCH(1,(Data!$A$1:$A$1500=$A488)*(Data!$E$1:$E$1500=E$1),0),6)/1000000</f>
        <v>8772.6771691341</v>
      </c>
      <c r="F488" s="7">
        <f t="array" ref="F488">INDEX(Data!$A$1:$F$1500,MATCH(1,(Data!$A$1:$A$1500=$A488)*(Data!$E$1:$E$1500=F$1),0),6)/1000000</f>
        <v>11085.0225542236</v>
      </c>
      <c r="G488" s="8">
        <f t="shared" si="7"/>
        <v>0.79139912672451407</v>
      </c>
    </row>
    <row r="489" spans="1:7">
      <c r="A489" s="5">
        <f t="array" ref="A489">IFERROR(INDEX(Data!$A$1:$A$1500, MATCH(0,COUNTIF($A$2:A488,Data!$A$1:$A$1500), 0)),"")</f>
        <v>0</v>
      </c>
      <c r="B489" s="3" t="e">
        <f>VLOOKUP(A489,Data!$A$1:$B$1500,2,FALSE)</f>
        <v>#N/A</v>
      </c>
      <c r="C489" s="6" t="e">
        <f>VLOOKUP(A489,Data!$A$1:$D$1500,4,FALSE)</f>
        <v>#N/A</v>
      </c>
      <c r="D489" s="3" t="e">
        <f t="array" ref="D489">INDEX(Data!$A$1:$F$1500,MATCH(1,(Data!$A$1:$A$1500=$A489)*(Data!$E$1:$E$1500=D$1),0),6)</f>
        <v>#N/A</v>
      </c>
      <c r="E489" s="7" t="e">
        <f t="array" ref="E489">INDEX(Data!$A$1:$F$1500,MATCH(1,(Data!$A$1:$A$1500=$A489)*(Data!$E$1:$E$1500=E$1),0),6)/1000000</f>
        <v>#N/A</v>
      </c>
      <c r="F489" s="7" t="e">
        <f t="array" ref="F489">INDEX(Data!$A$1:$F$1500,MATCH(1,(Data!$A$1:$A$1500=$A489)*(Data!$E$1:$E$1500=F$1),0),6)/1000000</f>
        <v>#N/A</v>
      </c>
      <c r="G489" s="8" t="e">
        <f t="shared" si="7"/>
        <v>#N/A</v>
      </c>
    </row>
    <row r="490" spans="1:7">
      <c r="A490" s="5" t="str">
        <f t="array" ref="A490">IFERROR(INDEX(Data!$A$1:$A$1500, MATCH(0,COUNTIF($A$2:A489,Data!$A$1:$A$1500), 0)),"")</f>
        <v/>
      </c>
      <c r="B490" s="3" t="e">
        <f>VLOOKUP(A490,Data!$A$1:$B$1500,2,FALSE)</f>
        <v>#N/A</v>
      </c>
      <c r="C490" s="6" t="e">
        <f>VLOOKUP(A490,Data!$A$1:$D$1500,4,FALSE)</f>
        <v>#N/A</v>
      </c>
      <c r="D490" s="3" t="e">
        <f t="array" ref="D490">INDEX(Data!$A$1:$F$1500,MATCH(1,(Data!$A$1:$A$1500=$A490)*(Data!$E$1:$E$1500=D$1),0),6)</f>
        <v>#N/A</v>
      </c>
      <c r="E490" s="7" t="e">
        <f t="array" ref="E490">INDEX(Data!$A$1:$F$1500,MATCH(1,(Data!$A$1:$A$1500=$A490)*(Data!$E$1:$E$1500=E$1),0),6)/1000000</f>
        <v>#N/A</v>
      </c>
      <c r="F490" s="7" t="e">
        <f t="array" ref="F490">INDEX(Data!$A$1:$F$1500,MATCH(1,(Data!$A$1:$A$1500=$A490)*(Data!$E$1:$E$1500=F$1),0),6)/1000000</f>
        <v>#N/A</v>
      </c>
      <c r="G490" s="8" t="e">
        <f t="shared" si="7"/>
        <v>#N/A</v>
      </c>
    </row>
    <row r="491" spans="1:7">
      <c r="A491" s="5" t="str">
        <f t="array" ref="A491">IFERROR(INDEX(Data!$A$1:$A$1500, MATCH(0,COUNTIF($A$2:A490,Data!$A$1:$A$1500), 0)),"")</f>
        <v/>
      </c>
      <c r="B491" s="3" t="e">
        <f>VLOOKUP(A491,Data!$A$1:$B$1500,2,FALSE)</f>
        <v>#N/A</v>
      </c>
      <c r="C491" s="6" t="e">
        <f>VLOOKUP(A491,Data!$A$1:$D$1500,4,FALSE)</f>
        <v>#N/A</v>
      </c>
      <c r="D491" s="3" t="e">
        <f t="array" ref="D491">INDEX(Data!$A$1:$F$1500,MATCH(1,(Data!$A$1:$A$1500=$A491)*(Data!$E$1:$E$1500=D$1),0),6)</f>
        <v>#N/A</v>
      </c>
      <c r="E491" s="7" t="e">
        <f t="array" ref="E491">INDEX(Data!$A$1:$F$1500,MATCH(1,(Data!$A$1:$A$1500=$A491)*(Data!$E$1:$E$1500=E$1),0),6)/1000000</f>
        <v>#N/A</v>
      </c>
      <c r="F491" s="7" t="e">
        <f t="array" ref="F491">INDEX(Data!$A$1:$F$1500,MATCH(1,(Data!$A$1:$A$1500=$A491)*(Data!$E$1:$E$1500=F$1),0),6)/1000000</f>
        <v>#N/A</v>
      </c>
      <c r="G491" s="8" t="e">
        <f t="shared" si="7"/>
        <v>#N/A</v>
      </c>
    </row>
    <row r="492" spans="1:7">
      <c r="A492" s="5" t="str">
        <f t="array" ref="A492">IFERROR(INDEX(Data!$A$1:$A$1500, MATCH(0,COUNTIF($A$2:A491,Data!$A$1:$A$1500), 0)),"")</f>
        <v/>
      </c>
      <c r="B492" s="3" t="e">
        <f>VLOOKUP(A492,Data!$A$1:$B$1500,2,FALSE)</f>
        <v>#N/A</v>
      </c>
      <c r="C492" s="6" t="e">
        <f>VLOOKUP(A492,Data!$A$1:$D$1500,4,FALSE)</f>
        <v>#N/A</v>
      </c>
      <c r="D492" s="3" t="e">
        <f t="array" ref="D492">INDEX(Data!$A$1:$F$1500,MATCH(1,(Data!$A$1:$A$1500=$A492)*(Data!$E$1:$E$1500=D$1),0),6)</f>
        <v>#N/A</v>
      </c>
      <c r="E492" s="7" t="e">
        <f t="array" ref="E492">INDEX(Data!$A$1:$F$1500,MATCH(1,(Data!$A$1:$A$1500=$A492)*(Data!$E$1:$E$1500=E$1),0),6)/1000000</f>
        <v>#N/A</v>
      </c>
      <c r="F492" s="7" t="e">
        <f t="array" ref="F492">INDEX(Data!$A$1:$F$1500,MATCH(1,(Data!$A$1:$A$1500=$A492)*(Data!$E$1:$E$1500=F$1),0),6)/1000000</f>
        <v>#N/A</v>
      </c>
      <c r="G492" s="8" t="e">
        <f t="shared" si="7"/>
        <v>#N/A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2"/>
  <sheetViews>
    <sheetView topLeftCell="A2" workbookViewId="0">
      <selection activeCell="G191" sqref="G191"/>
    </sheetView>
  </sheetViews>
  <sheetFormatPr baseColWidth="10" defaultRowHeight="15" x14ac:dyDescent="0"/>
  <cols>
    <col min="1" max="1" width="14.83203125" style="2" customWidth="1"/>
    <col min="2" max="2" width="24.5" style="2" customWidth="1"/>
    <col min="3" max="3" width="14.6640625" style="2" customWidth="1"/>
    <col min="4" max="4" width="14.5" style="2" customWidth="1"/>
    <col min="5" max="5" width="16.33203125" style="2" customWidth="1"/>
    <col min="6" max="6" width="13.6640625" style="2" customWidth="1"/>
    <col min="7" max="7" width="23.83203125" style="2" customWidth="1"/>
    <col min="8" max="17" width="10.83203125" style="2"/>
    <col min="18" max="18" width="0" style="2" hidden="1" customWidth="1"/>
    <col min="19" max="16384" width="10.83203125" style="2"/>
  </cols>
  <sheetData>
    <row r="2" spans="1:18">
      <c r="A2" s="14" t="s">
        <v>989</v>
      </c>
      <c r="B2" s="13" t="s">
        <v>13</v>
      </c>
    </row>
    <row r="4" spans="1:18" s="4" customFormat="1" ht="75">
      <c r="A4" s="11" t="s">
        <v>0</v>
      </c>
      <c r="B4" s="11" t="s">
        <v>1</v>
      </c>
      <c r="C4" s="11" t="s">
        <v>2</v>
      </c>
      <c r="D4" s="11" t="s">
        <v>4</v>
      </c>
      <c r="E4" s="11" t="s">
        <v>980</v>
      </c>
      <c r="F4" s="11" t="s">
        <v>981</v>
      </c>
      <c r="G4" s="12" t="s">
        <v>3</v>
      </c>
    </row>
    <row r="5" spans="1:18">
      <c r="A5" s="3" t="str">
        <f>IF('S&amp;P Regression'!C3=$B$2,'S&amp;P Regression'!A3,"")</f>
        <v/>
      </c>
      <c r="B5" s="3" t="str">
        <f>IF('S&amp;P Regression'!$C3=$B$2,'S&amp;P Regression'!B3,"")</f>
        <v/>
      </c>
      <c r="C5" s="3" t="str">
        <f>IF('S&amp;P Regression'!$C3=$B$2,'S&amp;P Regression'!C3,"")</f>
        <v/>
      </c>
      <c r="D5" s="9" t="e">
        <f>IF('S&amp;P Regression'!$C3=$B$2,'S&amp;P Regression'!D3,#N/A)</f>
        <v>#N/A</v>
      </c>
      <c r="E5" s="7" t="str">
        <f>IF('S&amp;P Regression'!$C3=$B$2,'S&amp;P Regression'!E3,"")</f>
        <v/>
      </c>
      <c r="F5" s="7" t="str">
        <f>IF('S&amp;P Regression'!$C3=$B$2,'S&amp;P Regression'!F3,"")</f>
        <v/>
      </c>
      <c r="G5" s="8" t="e">
        <f>IF(F5="",#N/A,E5/F5)</f>
        <v>#N/A</v>
      </c>
      <c r="R5" t="s">
        <v>40</v>
      </c>
    </row>
    <row r="6" spans="1:18">
      <c r="A6" s="3" t="str">
        <f>IF('S&amp;P Regression'!C4=$B$2,'S&amp;P Regression'!A4,"")</f>
        <v/>
      </c>
      <c r="B6" s="3" t="str">
        <f>IF('S&amp;P Regression'!$C4=$B$2,'S&amp;P Regression'!B4,"")</f>
        <v/>
      </c>
      <c r="C6" s="3" t="str">
        <f>IF('S&amp;P Regression'!$C4=$B$2,'S&amp;P Regression'!C4,"")</f>
        <v/>
      </c>
      <c r="D6" s="9" t="e">
        <f>IF('S&amp;P Regression'!$C4=$B$2,'S&amp;P Regression'!D4,#N/A)</f>
        <v>#N/A</v>
      </c>
      <c r="E6" s="7" t="str">
        <f>IF('S&amp;P Regression'!$C4=$B$2,'S&amp;P Regression'!E4,"")</f>
        <v/>
      </c>
      <c r="F6" s="7" t="str">
        <f>IF('S&amp;P Regression'!$C4=$B$2,'S&amp;P Regression'!F4,"")</f>
        <v/>
      </c>
      <c r="G6" s="8" t="e">
        <f>IF(F6="",#N/A,E6/F6)</f>
        <v>#N/A</v>
      </c>
      <c r="R6" t="s">
        <v>31</v>
      </c>
    </row>
    <row r="7" spans="1:18">
      <c r="A7" s="3" t="str">
        <f>IF('S&amp;P Regression'!C5=$B$2,'S&amp;P Regression'!A5,"")</f>
        <v>AAL</v>
      </c>
      <c r="B7" s="3" t="str">
        <f>IF('S&amp;P Regression'!$C5=$B$2,'S&amp;P Regression'!B5,"")</f>
        <v>American Airlines Group</v>
      </c>
      <c r="C7" s="3" t="str">
        <f>IF('S&amp;P Regression'!$C5=$B$2,'S&amp;P Regression'!C5,"")</f>
        <v>Industrials</v>
      </c>
      <c r="D7" s="9">
        <f>IF('S&amp;P Regression'!$C5=$B$2,'S&amp;P Regression'!D5,#N/A)</f>
        <v>0.158</v>
      </c>
      <c r="E7" s="7">
        <f>IF('S&amp;P Regression'!$C5=$B$2,'S&amp;P Regression'!E5,"")</f>
        <v>60335.360000000001</v>
      </c>
      <c r="F7" s="7">
        <f>IF('S&amp;P Regression'!$C5=$B$2,'S&amp;P Regression'!F5,"")</f>
        <v>45921.36</v>
      </c>
      <c r="G7" s="8">
        <f t="shared" ref="G7:G70" si="0">IF(F7="",#N/A,E7/F7)</f>
        <v>1.3138844319941745</v>
      </c>
      <c r="R7" t="s">
        <v>92</v>
      </c>
    </row>
    <row r="8" spans="1:18">
      <c r="A8" s="3" t="str">
        <f>IF('S&amp;P Regression'!C6=$B$2,'S&amp;P Regression'!A6,"")</f>
        <v/>
      </c>
      <c r="B8" s="3" t="str">
        <f>IF('S&amp;P Regression'!$C6=$B$2,'S&amp;P Regression'!B6,"")</f>
        <v/>
      </c>
      <c r="C8" s="3" t="str">
        <f>IF('S&amp;P Regression'!$C6=$B$2,'S&amp;P Regression'!C6,"")</f>
        <v/>
      </c>
      <c r="D8" s="9" t="e">
        <f>IF('S&amp;P Regression'!$C6=$B$2,'S&amp;P Regression'!D6,#N/A)</f>
        <v>#N/A</v>
      </c>
      <c r="E8" s="7" t="str">
        <f>IF('S&amp;P Regression'!$C6=$B$2,'S&amp;P Regression'!E6,"")</f>
        <v/>
      </c>
      <c r="F8" s="7" t="str">
        <f>IF('S&amp;P Regression'!$C6=$B$2,'S&amp;P Regression'!F6,"")</f>
        <v/>
      </c>
      <c r="G8" s="8" t="e">
        <f t="shared" si="0"/>
        <v>#N/A</v>
      </c>
      <c r="R8" t="s">
        <v>52</v>
      </c>
    </row>
    <row r="9" spans="1:18">
      <c r="A9" s="3" t="str">
        <f>IF('S&amp;P Regression'!C7=$B$2,'S&amp;P Regression'!A7,"")</f>
        <v/>
      </c>
      <c r="B9" s="3" t="str">
        <f>IF('S&amp;P Regression'!$C7=$B$2,'S&amp;P Regression'!B7,"")</f>
        <v/>
      </c>
      <c r="C9" s="3" t="str">
        <f>IF('S&amp;P Regression'!$C7=$B$2,'S&amp;P Regression'!C7,"")</f>
        <v/>
      </c>
      <c r="D9" s="9" t="e">
        <f>IF('S&amp;P Regression'!$C7=$B$2,'S&amp;P Regression'!D7,#N/A)</f>
        <v>#N/A</v>
      </c>
      <c r="E9" s="7" t="str">
        <f>IF('S&amp;P Regression'!$C7=$B$2,'S&amp;P Regression'!E7,"")</f>
        <v/>
      </c>
      <c r="F9" s="7" t="str">
        <f>IF('S&amp;P Regression'!$C7=$B$2,'S&amp;P Regression'!F7,"")</f>
        <v/>
      </c>
      <c r="G9" s="8" t="e">
        <f t="shared" si="0"/>
        <v>#N/A</v>
      </c>
      <c r="R9" t="s">
        <v>18</v>
      </c>
    </row>
    <row r="10" spans="1:18">
      <c r="A10" s="3" t="str">
        <f>IF('S&amp;P Regression'!C8=$B$2,'S&amp;P Regression'!A8,"")</f>
        <v/>
      </c>
      <c r="B10" s="3" t="str">
        <f>IF('S&amp;P Regression'!$C8=$B$2,'S&amp;P Regression'!B8,"")</f>
        <v/>
      </c>
      <c r="C10" s="3" t="str">
        <f>IF('S&amp;P Regression'!$C8=$B$2,'S&amp;P Regression'!C8,"")</f>
        <v/>
      </c>
      <c r="D10" s="9" t="e">
        <f>IF('S&amp;P Regression'!$C8=$B$2,'S&amp;P Regression'!D8,#N/A)</f>
        <v>#N/A</v>
      </c>
      <c r="E10" s="7" t="str">
        <f>IF('S&amp;P Regression'!$C8=$B$2,'S&amp;P Regression'!E8,"")</f>
        <v/>
      </c>
      <c r="F10" s="7" t="str">
        <f>IF('S&amp;P Regression'!$C8=$B$2,'S&amp;P Regression'!F8,"")</f>
        <v/>
      </c>
      <c r="G10" s="8" t="e">
        <f t="shared" si="0"/>
        <v>#N/A</v>
      </c>
      <c r="R10" t="s">
        <v>13</v>
      </c>
    </row>
    <row r="11" spans="1:18">
      <c r="A11" s="3" t="str">
        <f>IF('S&amp;P Regression'!C9=$B$2,'S&amp;P Regression'!A9,"")</f>
        <v/>
      </c>
      <c r="B11" s="3" t="str">
        <f>IF('S&amp;P Regression'!$C9=$B$2,'S&amp;P Regression'!B9,"")</f>
        <v/>
      </c>
      <c r="C11" s="3" t="str">
        <f>IF('S&amp;P Regression'!$C9=$B$2,'S&amp;P Regression'!C9,"")</f>
        <v/>
      </c>
      <c r="D11" s="9" t="e">
        <f>IF('S&amp;P Regression'!$C9=$B$2,'S&amp;P Regression'!D9,#N/A)</f>
        <v>#N/A</v>
      </c>
      <c r="E11" s="7" t="str">
        <f>IF('S&amp;P Regression'!$C9=$B$2,'S&amp;P Regression'!E9,"")</f>
        <v/>
      </c>
      <c r="F11" s="7" t="str">
        <f>IF('S&amp;P Regression'!$C9=$B$2,'S&amp;P Regression'!F9,"")</f>
        <v/>
      </c>
      <c r="G11" s="8" t="e">
        <f t="shared" si="0"/>
        <v>#N/A</v>
      </c>
      <c r="R11" t="s">
        <v>7</v>
      </c>
    </row>
    <row r="12" spans="1:18">
      <c r="A12" s="3" t="str">
        <f>IF('S&amp;P Regression'!C10=$B$2,'S&amp;P Regression'!A10,"")</f>
        <v/>
      </c>
      <c r="B12" s="3" t="str">
        <f>IF('S&amp;P Regression'!$C10=$B$2,'S&amp;P Regression'!B10,"")</f>
        <v/>
      </c>
      <c r="C12" s="3" t="str">
        <f>IF('S&amp;P Regression'!$C10=$B$2,'S&amp;P Regression'!C10,"")</f>
        <v/>
      </c>
      <c r="D12" s="9" t="e">
        <f>IF('S&amp;P Regression'!$C10=$B$2,'S&amp;P Regression'!D10,#N/A)</f>
        <v>#N/A</v>
      </c>
      <c r="E12" s="7" t="str">
        <f>IF('S&amp;P Regression'!$C10=$B$2,'S&amp;P Regression'!E10,"")</f>
        <v/>
      </c>
      <c r="F12" s="7" t="str">
        <f>IF('S&amp;P Regression'!$C10=$B$2,'S&amp;P Regression'!F10,"")</f>
        <v/>
      </c>
      <c r="G12" s="8" t="e">
        <f t="shared" si="0"/>
        <v>#N/A</v>
      </c>
      <c r="R12" t="s">
        <v>10</v>
      </c>
    </row>
    <row r="13" spans="1:18">
      <c r="A13" s="3" t="str">
        <f>IF('S&amp;P Regression'!C11=$B$2,'S&amp;P Regression'!A11,"")</f>
        <v/>
      </c>
      <c r="B13" s="3" t="str">
        <f>IF('S&amp;P Regression'!$C11=$B$2,'S&amp;P Regression'!B11,"")</f>
        <v/>
      </c>
      <c r="C13" s="3" t="str">
        <f>IF('S&amp;P Regression'!$C11=$B$2,'S&amp;P Regression'!C11,"")</f>
        <v/>
      </c>
      <c r="D13" s="9" t="e">
        <f>IF('S&amp;P Regression'!$C11=$B$2,'S&amp;P Regression'!D11,#N/A)</f>
        <v>#N/A</v>
      </c>
      <c r="E13" s="7" t="str">
        <f>IF('S&amp;P Regression'!$C11=$B$2,'S&amp;P Regression'!E11,"")</f>
        <v/>
      </c>
      <c r="F13" s="7" t="str">
        <f>IF('S&amp;P Regression'!$C11=$B$2,'S&amp;P Regression'!F11,"")</f>
        <v/>
      </c>
      <c r="G13" s="8" t="e">
        <f t="shared" si="0"/>
        <v>#N/A</v>
      </c>
      <c r="R13" t="s">
        <v>81</v>
      </c>
    </row>
    <row r="14" spans="1:18">
      <c r="A14" s="3" t="str">
        <f>IF('S&amp;P Regression'!C12=$B$2,'S&amp;P Regression'!A12,"")</f>
        <v/>
      </c>
      <c r="B14" s="3" t="str">
        <f>IF('S&amp;P Regression'!$C12=$B$2,'S&amp;P Regression'!B12,"")</f>
        <v/>
      </c>
      <c r="C14" s="3" t="str">
        <f>IF('S&amp;P Regression'!$C12=$B$2,'S&amp;P Regression'!C12,"")</f>
        <v/>
      </c>
      <c r="D14" s="9" t="e">
        <f>IF('S&amp;P Regression'!$C12=$B$2,'S&amp;P Regression'!D12,#N/A)</f>
        <v>#N/A</v>
      </c>
      <c r="E14" s="7" t="str">
        <f>IF('S&amp;P Regression'!$C12=$B$2,'S&amp;P Regression'!E12,"")</f>
        <v/>
      </c>
      <c r="F14" s="7" t="str">
        <f>IF('S&amp;P Regression'!$C12=$B$2,'S&amp;P Regression'!F12,"")</f>
        <v/>
      </c>
      <c r="G14" s="8" t="e">
        <f t="shared" si="0"/>
        <v>#N/A</v>
      </c>
      <c r="R14" t="s">
        <v>43</v>
      </c>
    </row>
    <row r="15" spans="1:18">
      <c r="A15" s="3" t="str">
        <f>IF('S&amp;P Regression'!C13=$B$2,'S&amp;P Regression'!A13,"")</f>
        <v/>
      </c>
      <c r="B15" s="3" t="str">
        <f>IF('S&amp;P Regression'!$C13=$B$2,'S&amp;P Regression'!B13,"")</f>
        <v/>
      </c>
      <c r="C15" s="3" t="str">
        <f>IF('S&amp;P Regression'!$C13=$B$2,'S&amp;P Regression'!C13,"")</f>
        <v/>
      </c>
      <c r="D15" s="9" t="e">
        <f>IF('S&amp;P Regression'!$C13=$B$2,'S&amp;P Regression'!D13,#N/A)</f>
        <v>#N/A</v>
      </c>
      <c r="E15" s="7" t="str">
        <f>IF('S&amp;P Regression'!$C13=$B$2,'S&amp;P Regression'!E13,"")</f>
        <v/>
      </c>
      <c r="F15" s="7" t="str">
        <f>IF('S&amp;P Regression'!$C13=$B$2,'S&amp;P Regression'!F13,"")</f>
        <v/>
      </c>
      <c r="G15" s="8" t="e">
        <f t="shared" si="0"/>
        <v>#N/A</v>
      </c>
    </row>
    <row r="16" spans="1:18">
      <c r="A16" s="3" t="str">
        <f>IF('S&amp;P Regression'!C14=$B$2,'S&amp;P Regression'!A14,"")</f>
        <v/>
      </c>
      <c r="B16" s="3" t="str">
        <f>IF('S&amp;P Regression'!$C14=$B$2,'S&amp;P Regression'!B14,"")</f>
        <v/>
      </c>
      <c r="C16" s="3" t="str">
        <f>IF('S&amp;P Regression'!$C14=$B$2,'S&amp;P Regression'!C14,"")</f>
        <v/>
      </c>
      <c r="D16" s="9" t="e">
        <f>IF('S&amp;P Regression'!$C14=$B$2,'S&amp;P Regression'!D14,#N/A)</f>
        <v>#N/A</v>
      </c>
      <c r="E16" s="7" t="str">
        <f>IF('S&amp;P Regression'!$C14=$B$2,'S&amp;P Regression'!E14,"")</f>
        <v/>
      </c>
      <c r="F16" s="7" t="str">
        <f>IF('S&amp;P Regression'!$C14=$B$2,'S&amp;P Regression'!F14,"")</f>
        <v/>
      </c>
      <c r="G16" s="8" t="e">
        <f t="shared" si="0"/>
        <v>#N/A</v>
      </c>
    </row>
    <row r="17" spans="1:7">
      <c r="A17" s="3" t="str">
        <f>IF('S&amp;P Regression'!C15=$B$2,'S&amp;P Regression'!A15,"")</f>
        <v/>
      </c>
      <c r="B17" s="3" t="str">
        <f>IF('S&amp;P Regression'!$C15=$B$2,'S&amp;P Regression'!B15,"")</f>
        <v/>
      </c>
      <c r="C17" s="3" t="str">
        <f>IF('S&amp;P Regression'!$C15=$B$2,'S&amp;P Regression'!C15,"")</f>
        <v/>
      </c>
      <c r="D17" s="9" t="e">
        <f>IF('S&amp;P Regression'!$C15=$B$2,'S&amp;P Regression'!D15,#N/A)</f>
        <v>#N/A</v>
      </c>
      <c r="E17" s="7" t="str">
        <f>IF('S&amp;P Regression'!$C15=$B$2,'S&amp;P Regression'!E15,"")</f>
        <v/>
      </c>
      <c r="F17" s="7" t="str">
        <f>IF('S&amp;P Regression'!$C15=$B$2,'S&amp;P Regression'!F15,"")</f>
        <v/>
      </c>
      <c r="G17" s="8" t="e">
        <f t="shared" si="0"/>
        <v>#N/A</v>
      </c>
    </row>
    <row r="18" spans="1:7">
      <c r="A18" s="3" t="str">
        <f>IF('S&amp;P Regression'!C16=$B$2,'S&amp;P Regression'!A16,"")</f>
        <v/>
      </c>
      <c r="B18" s="3" t="str">
        <f>IF('S&amp;P Regression'!$C16=$B$2,'S&amp;P Regression'!B16,"")</f>
        <v/>
      </c>
      <c r="C18" s="3" t="str">
        <f>IF('S&amp;P Regression'!$C16=$B$2,'S&amp;P Regression'!C16,"")</f>
        <v/>
      </c>
      <c r="D18" s="9" t="e">
        <f>IF('S&amp;P Regression'!$C16=$B$2,'S&amp;P Regression'!D16,#N/A)</f>
        <v>#N/A</v>
      </c>
      <c r="E18" s="7" t="str">
        <f>IF('S&amp;P Regression'!$C16=$B$2,'S&amp;P Regression'!E16,"")</f>
        <v/>
      </c>
      <c r="F18" s="7" t="str">
        <f>IF('S&amp;P Regression'!$C16=$B$2,'S&amp;P Regression'!F16,"")</f>
        <v/>
      </c>
      <c r="G18" s="8" t="e">
        <f t="shared" si="0"/>
        <v>#N/A</v>
      </c>
    </row>
    <row r="19" spans="1:7">
      <c r="A19" s="3" t="str">
        <f>IF('S&amp;P Regression'!C17=$B$2,'S&amp;P Regression'!A17,"")</f>
        <v/>
      </c>
      <c r="B19" s="3" t="str">
        <f>IF('S&amp;P Regression'!$C17=$B$2,'S&amp;P Regression'!B17,"")</f>
        <v/>
      </c>
      <c r="C19" s="3" t="str">
        <f>IF('S&amp;P Regression'!$C17=$B$2,'S&amp;P Regression'!C17,"")</f>
        <v/>
      </c>
      <c r="D19" s="9" t="e">
        <f>IF('S&amp;P Regression'!$C17=$B$2,'S&amp;P Regression'!D17,#N/A)</f>
        <v>#N/A</v>
      </c>
      <c r="E19" s="7" t="str">
        <f>IF('S&amp;P Regression'!$C17=$B$2,'S&amp;P Regression'!E17,"")</f>
        <v/>
      </c>
      <c r="F19" s="7" t="str">
        <f>IF('S&amp;P Regression'!$C17=$B$2,'S&amp;P Regression'!F17,"")</f>
        <v/>
      </c>
      <c r="G19" s="8" t="e">
        <f t="shared" si="0"/>
        <v>#N/A</v>
      </c>
    </row>
    <row r="20" spans="1:7">
      <c r="A20" s="3" t="str">
        <f>IF('S&amp;P Regression'!C18=$B$2,'S&amp;P Regression'!A18,"")</f>
        <v/>
      </c>
      <c r="B20" s="3" t="str">
        <f>IF('S&amp;P Regression'!$C18=$B$2,'S&amp;P Regression'!B18,"")</f>
        <v/>
      </c>
      <c r="C20" s="3" t="str">
        <f>IF('S&amp;P Regression'!$C18=$B$2,'S&amp;P Regression'!C18,"")</f>
        <v/>
      </c>
      <c r="D20" s="9" t="e">
        <f>IF('S&amp;P Regression'!$C18=$B$2,'S&amp;P Regression'!D18,#N/A)</f>
        <v>#N/A</v>
      </c>
      <c r="E20" s="7" t="str">
        <f>IF('S&amp;P Regression'!$C18=$B$2,'S&amp;P Regression'!E18,"")</f>
        <v/>
      </c>
      <c r="F20" s="7" t="str">
        <f>IF('S&amp;P Regression'!$C18=$B$2,'S&amp;P Regression'!F18,"")</f>
        <v/>
      </c>
      <c r="G20" s="8" t="e">
        <f t="shared" si="0"/>
        <v>#N/A</v>
      </c>
    </row>
    <row r="21" spans="1:7">
      <c r="A21" s="3" t="str">
        <f>IF('S&amp;P Regression'!C19=$B$2,'S&amp;P Regression'!A19,"")</f>
        <v/>
      </c>
      <c r="B21" s="3" t="str">
        <f>IF('S&amp;P Regression'!$C19=$B$2,'S&amp;P Regression'!B19,"")</f>
        <v/>
      </c>
      <c r="C21" s="3" t="str">
        <f>IF('S&amp;P Regression'!$C19=$B$2,'S&amp;P Regression'!C19,"")</f>
        <v/>
      </c>
      <c r="D21" s="9" t="e">
        <f>IF('S&amp;P Regression'!$C19=$B$2,'S&amp;P Regression'!D19,#N/A)</f>
        <v>#N/A</v>
      </c>
      <c r="E21" s="7" t="str">
        <f>IF('S&amp;P Regression'!$C19=$B$2,'S&amp;P Regression'!E19,"")</f>
        <v/>
      </c>
      <c r="F21" s="7" t="str">
        <f>IF('S&amp;P Regression'!$C19=$B$2,'S&amp;P Regression'!F19,"")</f>
        <v/>
      </c>
      <c r="G21" s="8" t="e">
        <f t="shared" si="0"/>
        <v>#N/A</v>
      </c>
    </row>
    <row r="22" spans="1:7">
      <c r="A22" s="3" t="str">
        <f>IF('S&amp;P Regression'!C20=$B$2,'S&amp;P Regression'!A20,"")</f>
        <v/>
      </c>
      <c r="B22" s="3" t="str">
        <f>IF('S&amp;P Regression'!$C20=$B$2,'S&amp;P Regression'!B20,"")</f>
        <v/>
      </c>
      <c r="C22" s="3" t="str">
        <f>IF('S&amp;P Regression'!$C20=$B$2,'S&amp;P Regression'!C20,"")</f>
        <v/>
      </c>
      <c r="D22" s="9" t="e">
        <f>IF('S&amp;P Regression'!$C20=$B$2,'S&amp;P Regression'!D20,#N/A)</f>
        <v>#N/A</v>
      </c>
      <c r="E22" s="7" t="str">
        <f>IF('S&amp;P Regression'!$C20=$B$2,'S&amp;P Regression'!E20,"")</f>
        <v/>
      </c>
      <c r="F22" s="7" t="str">
        <f>IF('S&amp;P Regression'!$C20=$B$2,'S&amp;P Regression'!F20,"")</f>
        <v/>
      </c>
      <c r="G22" s="8" t="e">
        <f t="shared" si="0"/>
        <v>#N/A</v>
      </c>
    </row>
    <row r="23" spans="1:7">
      <c r="A23" s="3" t="str">
        <f>IF('S&amp;P Regression'!C21=$B$2,'S&amp;P Regression'!A21,"")</f>
        <v/>
      </c>
      <c r="B23" s="3" t="str">
        <f>IF('S&amp;P Regression'!$C21=$B$2,'S&amp;P Regression'!B21,"")</f>
        <v/>
      </c>
      <c r="C23" s="3" t="str">
        <f>IF('S&amp;P Regression'!$C21=$B$2,'S&amp;P Regression'!C21,"")</f>
        <v/>
      </c>
      <c r="D23" s="9" t="e">
        <f>IF('S&amp;P Regression'!$C21=$B$2,'S&amp;P Regression'!D21,#N/A)</f>
        <v>#N/A</v>
      </c>
      <c r="E23" s="7" t="str">
        <f>IF('S&amp;P Regression'!$C21=$B$2,'S&amp;P Regression'!E21,"")</f>
        <v/>
      </c>
      <c r="F23" s="7" t="str">
        <f>IF('S&amp;P Regression'!$C21=$B$2,'S&amp;P Regression'!F21,"")</f>
        <v/>
      </c>
      <c r="G23" s="8" t="e">
        <f t="shared" si="0"/>
        <v>#N/A</v>
      </c>
    </row>
    <row r="24" spans="1:7">
      <c r="A24" s="3" t="str">
        <f>IF('S&amp;P Regression'!C22=$B$2,'S&amp;P Regression'!A22,"")</f>
        <v/>
      </c>
      <c r="B24" s="3" t="str">
        <f>IF('S&amp;P Regression'!$C22=$B$2,'S&amp;P Regression'!B22,"")</f>
        <v/>
      </c>
      <c r="C24" s="3" t="str">
        <f>IF('S&amp;P Regression'!$C22=$B$2,'S&amp;P Regression'!C22,"")</f>
        <v/>
      </c>
      <c r="D24" s="9" t="e">
        <f>IF('S&amp;P Regression'!$C22=$B$2,'S&amp;P Regression'!D22,#N/A)</f>
        <v>#N/A</v>
      </c>
      <c r="E24" s="7" t="str">
        <f>IF('S&amp;P Regression'!$C22=$B$2,'S&amp;P Regression'!E22,"")</f>
        <v/>
      </c>
      <c r="F24" s="7" t="str">
        <f>IF('S&amp;P Regression'!$C22=$B$2,'S&amp;P Regression'!F22,"")</f>
        <v/>
      </c>
      <c r="G24" s="8" t="e">
        <f t="shared" si="0"/>
        <v>#N/A</v>
      </c>
    </row>
    <row r="25" spans="1:7">
      <c r="A25" s="3" t="str">
        <f>IF('S&amp;P Regression'!C23=$B$2,'S&amp;P Regression'!A23,"")</f>
        <v/>
      </c>
      <c r="B25" s="3" t="str">
        <f>IF('S&amp;P Regression'!$C23=$B$2,'S&amp;P Regression'!B23,"")</f>
        <v/>
      </c>
      <c r="C25" s="3" t="str">
        <f>IF('S&amp;P Regression'!$C23=$B$2,'S&amp;P Regression'!C23,"")</f>
        <v/>
      </c>
      <c r="D25" s="9" t="e">
        <f>IF('S&amp;P Regression'!$C23=$B$2,'S&amp;P Regression'!D23,#N/A)</f>
        <v>#N/A</v>
      </c>
      <c r="E25" s="7" t="str">
        <f>IF('S&amp;P Regression'!$C23=$B$2,'S&amp;P Regression'!E23,"")</f>
        <v/>
      </c>
      <c r="F25" s="7" t="str">
        <f>IF('S&amp;P Regression'!$C23=$B$2,'S&amp;P Regression'!F23,"")</f>
        <v/>
      </c>
      <c r="G25" s="8" t="e">
        <f t="shared" si="0"/>
        <v>#N/A</v>
      </c>
    </row>
    <row r="26" spans="1:7">
      <c r="A26" s="3" t="str">
        <f>IF('S&amp;P Regression'!C24=$B$2,'S&amp;P Regression'!A24,"")</f>
        <v/>
      </c>
      <c r="B26" s="3" t="str">
        <f>IF('S&amp;P Regression'!$C24=$B$2,'S&amp;P Regression'!B24,"")</f>
        <v/>
      </c>
      <c r="C26" s="3" t="str">
        <f>IF('S&amp;P Regression'!$C24=$B$2,'S&amp;P Regression'!C24,"")</f>
        <v/>
      </c>
      <c r="D26" s="9" t="e">
        <f>IF('S&amp;P Regression'!$C24=$B$2,'S&amp;P Regression'!D24,#N/A)</f>
        <v>#N/A</v>
      </c>
      <c r="E26" s="7" t="str">
        <f>IF('S&amp;P Regression'!$C24=$B$2,'S&amp;P Regression'!E24,"")</f>
        <v/>
      </c>
      <c r="F26" s="7" t="str">
        <f>IF('S&amp;P Regression'!$C24=$B$2,'S&amp;P Regression'!F24,"")</f>
        <v/>
      </c>
      <c r="G26" s="8" t="e">
        <f t="shared" si="0"/>
        <v>#N/A</v>
      </c>
    </row>
    <row r="27" spans="1:7">
      <c r="A27" s="3" t="str">
        <f>IF('S&amp;P Regression'!C25=$B$2,'S&amp;P Regression'!A25,"")</f>
        <v/>
      </c>
      <c r="B27" s="3" t="str">
        <f>IF('S&amp;P Regression'!$C25=$B$2,'S&amp;P Regression'!B25,"")</f>
        <v/>
      </c>
      <c r="C27" s="3" t="str">
        <f>IF('S&amp;P Regression'!$C25=$B$2,'S&amp;P Regression'!C25,"")</f>
        <v/>
      </c>
      <c r="D27" s="9" t="e">
        <f>IF('S&amp;P Regression'!$C25=$B$2,'S&amp;P Regression'!D25,#N/A)</f>
        <v>#N/A</v>
      </c>
      <c r="E27" s="7" t="str">
        <f>IF('S&amp;P Regression'!$C25=$B$2,'S&amp;P Regression'!E25,"")</f>
        <v/>
      </c>
      <c r="F27" s="7" t="str">
        <f>IF('S&amp;P Regression'!$C25=$B$2,'S&amp;P Regression'!F25,"")</f>
        <v/>
      </c>
      <c r="G27" s="8" t="e">
        <f t="shared" si="0"/>
        <v>#N/A</v>
      </c>
    </row>
    <row r="28" spans="1:7">
      <c r="A28" s="3" t="str">
        <f>IF('S&amp;P Regression'!C26=$B$2,'S&amp;P Regression'!A26,"")</f>
        <v/>
      </c>
      <c r="B28" s="3" t="str">
        <f>IF('S&amp;P Regression'!$C26=$B$2,'S&amp;P Regression'!B26,"")</f>
        <v/>
      </c>
      <c r="C28" s="3" t="str">
        <f>IF('S&amp;P Regression'!$C26=$B$2,'S&amp;P Regression'!C26,"")</f>
        <v/>
      </c>
      <c r="D28" s="9" t="e">
        <f>IF('S&amp;P Regression'!$C26=$B$2,'S&amp;P Regression'!D26,#N/A)</f>
        <v>#N/A</v>
      </c>
      <c r="E28" s="7" t="str">
        <f>IF('S&amp;P Regression'!$C26=$B$2,'S&amp;P Regression'!E26,"")</f>
        <v/>
      </c>
      <c r="F28" s="7" t="str">
        <f>IF('S&amp;P Regression'!$C26=$B$2,'S&amp;P Regression'!F26,"")</f>
        <v/>
      </c>
      <c r="G28" s="8" t="e">
        <f t="shared" si="0"/>
        <v>#N/A</v>
      </c>
    </row>
    <row r="29" spans="1:7">
      <c r="A29" s="3" t="str">
        <f>IF('S&amp;P Regression'!C27=$B$2,'S&amp;P Regression'!A27,"")</f>
        <v/>
      </c>
      <c r="B29" s="3" t="str">
        <f>IF('S&amp;P Regression'!$C27=$B$2,'S&amp;P Regression'!B27,"")</f>
        <v/>
      </c>
      <c r="C29" s="3" t="str">
        <f>IF('S&amp;P Regression'!$C27=$B$2,'S&amp;P Regression'!C27,"")</f>
        <v/>
      </c>
      <c r="D29" s="9" t="e">
        <f>IF('S&amp;P Regression'!$C27=$B$2,'S&amp;P Regression'!D27,#N/A)</f>
        <v>#N/A</v>
      </c>
      <c r="E29" s="7" t="str">
        <f>IF('S&amp;P Regression'!$C27=$B$2,'S&amp;P Regression'!E27,"")</f>
        <v/>
      </c>
      <c r="F29" s="7" t="str">
        <f>IF('S&amp;P Regression'!$C27=$B$2,'S&amp;P Regression'!F27,"")</f>
        <v/>
      </c>
      <c r="G29" s="8" t="e">
        <f t="shared" si="0"/>
        <v>#N/A</v>
      </c>
    </row>
    <row r="30" spans="1:7">
      <c r="A30" s="3" t="str">
        <f>IF('S&amp;P Regression'!C28=$B$2,'S&amp;P Regression'!A28,"")</f>
        <v/>
      </c>
      <c r="B30" s="3" t="str">
        <f>IF('S&amp;P Regression'!$C28=$B$2,'S&amp;P Regression'!B28,"")</f>
        <v/>
      </c>
      <c r="C30" s="3" t="str">
        <f>IF('S&amp;P Regression'!$C28=$B$2,'S&amp;P Regression'!C28,"")</f>
        <v/>
      </c>
      <c r="D30" s="9" t="e">
        <f>IF('S&amp;P Regression'!$C28=$B$2,'S&amp;P Regression'!D28,#N/A)</f>
        <v>#N/A</v>
      </c>
      <c r="E30" s="7" t="str">
        <f>IF('S&amp;P Regression'!$C28=$B$2,'S&amp;P Regression'!E28,"")</f>
        <v/>
      </c>
      <c r="F30" s="7" t="str">
        <f>IF('S&amp;P Regression'!$C28=$B$2,'S&amp;P Regression'!F28,"")</f>
        <v/>
      </c>
      <c r="G30" s="8" t="e">
        <f t="shared" si="0"/>
        <v>#N/A</v>
      </c>
    </row>
    <row r="31" spans="1:7">
      <c r="A31" s="3" t="str">
        <f>IF('S&amp;P Regression'!C29=$B$2,'S&amp;P Regression'!A29,"")</f>
        <v/>
      </c>
      <c r="B31" s="3" t="str">
        <f>IF('S&amp;P Regression'!$C29=$B$2,'S&amp;P Regression'!B29,"")</f>
        <v/>
      </c>
      <c r="C31" s="3" t="str">
        <f>IF('S&amp;P Regression'!$C29=$B$2,'S&amp;P Regression'!C29,"")</f>
        <v/>
      </c>
      <c r="D31" s="9" t="e">
        <f>IF('S&amp;P Regression'!$C29=$B$2,'S&amp;P Regression'!D29,#N/A)</f>
        <v>#N/A</v>
      </c>
      <c r="E31" s="7" t="str">
        <f>IF('S&amp;P Regression'!$C29=$B$2,'S&amp;P Regression'!E29,"")</f>
        <v/>
      </c>
      <c r="F31" s="7" t="str">
        <f>IF('S&amp;P Regression'!$C29=$B$2,'S&amp;P Regression'!F29,"")</f>
        <v/>
      </c>
      <c r="G31" s="8" t="e">
        <f t="shared" si="0"/>
        <v>#N/A</v>
      </c>
    </row>
    <row r="32" spans="1:7">
      <c r="A32" s="3" t="str">
        <f>IF('S&amp;P Regression'!C30=$B$2,'S&amp;P Regression'!A30,"")</f>
        <v/>
      </c>
      <c r="B32" s="3" t="str">
        <f>IF('S&amp;P Regression'!$C30=$B$2,'S&amp;P Regression'!B30,"")</f>
        <v/>
      </c>
      <c r="C32" s="3" t="str">
        <f>IF('S&amp;P Regression'!$C30=$B$2,'S&amp;P Regression'!C30,"")</f>
        <v/>
      </c>
      <c r="D32" s="9" t="e">
        <f>IF('S&amp;P Regression'!$C30=$B$2,'S&amp;P Regression'!D30,#N/A)</f>
        <v>#N/A</v>
      </c>
      <c r="E32" s="7" t="str">
        <f>IF('S&amp;P Regression'!$C30=$B$2,'S&amp;P Regression'!E30,"")</f>
        <v/>
      </c>
      <c r="F32" s="7" t="str">
        <f>IF('S&amp;P Regression'!$C30=$B$2,'S&amp;P Regression'!F30,"")</f>
        <v/>
      </c>
      <c r="G32" s="8" t="e">
        <f t="shared" si="0"/>
        <v>#N/A</v>
      </c>
    </row>
    <row r="33" spans="1:7">
      <c r="A33" s="3" t="str">
        <f>IF('S&amp;P Regression'!C31=$B$2,'S&amp;P Regression'!A31,"")</f>
        <v/>
      </c>
      <c r="B33" s="3" t="str">
        <f>IF('S&amp;P Regression'!$C31=$B$2,'S&amp;P Regression'!B31,"")</f>
        <v/>
      </c>
      <c r="C33" s="3" t="str">
        <f>IF('S&amp;P Regression'!$C31=$B$2,'S&amp;P Regression'!C31,"")</f>
        <v/>
      </c>
      <c r="D33" s="9" t="e">
        <f>IF('S&amp;P Regression'!$C31=$B$2,'S&amp;P Regression'!D31,#N/A)</f>
        <v>#N/A</v>
      </c>
      <c r="E33" s="7" t="str">
        <f>IF('S&amp;P Regression'!$C31=$B$2,'S&amp;P Regression'!E31,"")</f>
        <v/>
      </c>
      <c r="F33" s="7" t="str">
        <f>IF('S&amp;P Regression'!$C31=$B$2,'S&amp;P Regression'!F31,"")</f>
        <v/>
      </c>
      <c r="G33" s="8" t="e">
        <f t="shared" si="0"/>
        <v>#N/A</v>
      </c>
    </row>
    <row r="34" spans="1:7">
      <c r="A34" s="3" t="str">
        <f>IF('S&amp;P Regression'!C32=$B$2,'S&amp;P Regression'!A32,"")</f>
        <v>AME</v>
      </c>
      <c r="B34" s="3" t="str">
        <f>IF('S&amp;P Regression'!$C32=$B$2,'S&amp;P Regression'!B32,"")</f>
        <v>AMETEK Inc.</v>
      </c>
      <c r="C34" s="3" t="str">
        <f>IF('S&amp;P Regression'!$C32=$B$2,'S&amp;P Regression'!C32,"")</f>
        <v>Industrials</v>
      </c>
      <c r="D34" s="9">
        <f>IF('S&amp;P Regression'!$C32=$B$2,'S&amp;P Regression'!D32,#N/A)</f>
        <v>0.11</v>
      </c>
      <c r="E34" s="7">
        <f>IF('S&amp;P Regression'!$C32=$B$2,'S&amp;P Regression'!E32,"")</f>
        <v>13985.23</v>
      </c>
      <c r="F34" s="7">
        <f>IF('S&amp;P Regression'!$C32=$B$2,'S&amp;P Regression'!F32,"")</f>
        <v>6086.16</v>
      </c>
      <c r="G34" s="8">
        <f t="shared" si="0"/>
        <v>2.297874193251574</v>
      </c>
    </row>
    <row r="35" spans="1:7">
      <c r="A35" s="3" t="str">
        <f>IF('S&amp;P Regression'!C33=$B$2,'S&amp;P Regression'!A33,"")</f>
        <v/>
      </c>
      <c r="B35" s="3" t="str">
        <f>IF('S&amp;P Regression'!$C33=$B$2,'S&amp;P Regression'!B33,"")</f>
        <v/>
      </c>
      <c r="C35" s="3" t="str">
        <f>IF('S&amp;P Regression'!$C33=$B$2,'S&amp;P Regression'!C33,"")</f>
        <v/>
      </c>
      <c r="D35" s="9" t="e">
        <f>IF('S&amp;P Regression'!$C33=$B$2,'S&amp;P Regression'!D33,#N/A)</f>
        <v>#N/A</v>
      </c>
      <c r="E35" s="7" t="str">
        <f>IF('S&amp;P Regression'!$C33=$B$2,'S&amp;P Regression'!E33,"")</f>
        <v/>
      </c>
      <c r="F35" s="7" t="str">
        <f>IF('S&amp;P Regression'!$C33=$B$2,'S&amp;P Regression'!F33,"")</f>
        <v/>
      </c>
      <c r="G35" s="8" t="e">
        <f t="shared" si="0"/>
        <v>#N/A</v>
      </c>
    </row>
    <row r="36" spans="1:7">
      <c r="A36" s="3" t="str">
        <f>IF('S&amp;P Regression'!C34=$B$2,'S&amp;P Regression'!A34,"")</f>
        <v/>
      </c>
      <c r="B36" s="3" t="str">
        <f>IF('S&amp;P Regression'!$C34=$B$2,'S&amp;P Regression'!B34,"")</f>
        <v/>
      </c>
      <c r="C36" s="3" t="str">
        <f>IF('S&amp;P Regression'!$C34=$B$2,'S&amp;P Regression'!C34,"")</f>
        <v/>
      </c>
      <c r="D36" s="9" t="e">
        <f>IF('S&amp;P Regression'!$C34=$B$2,'S&amp;P Regression'!D34,#N/A)</f>
        <v>#N/A</v>
      </c>
      <c r="E36" s="7" t="str">
        <f>IF('S&amp;P Regression'!$C34=$B$2,'S&amp;P Regression'!E34,"")</f>
        <v/>
      </c>
      <c r="F36" s="7" t="str">
        <f>IF('S&amp;P Regression'!$C34=$B$2,'S&amp;P Regression'!F34,"")</f>
        <v/>
      </c>
      <c r="G36" s="8" t="e">
        <f t="shared" si="0"/>
        <v>#N/A</v>
      </c>
    </row>
    <row r="37" spans="1:7">
      <c r="A37" s="3" t="str">
        <f>IF('S&amp;P Regression'!C35=$B$2,'S&amp;P Regression'!A35,"")</f>
        <v/>
      </c>
      <c r="B37" s="3" t="str">
        <f>IF('S&amp;P Regression'!$C35=$B$2,'S&amp;P Regression'!B35,"")</f>
        <v/>
      </c>
      <c r="C37" s="3" t="str">
        <f>IF('S&amp;P Regression'!$C35=$B$2,'S&amp;P Regression'!C35,"")</f>
        <v/>
      </c>
      <c r="D37" s="9" t="e">
        <f>IF('S&amp;P Regression'!$C35=$B$2,'S&amp;P Regression'!D35,#N/A)</f>
        <v>#N/A</v>
      </c>
      <c r="E37" s="7" t="str">
        <f>IF('S&amp;P Regression'!$C35=$B$2,'S&amp;P Regression'!E35,"")</f>
        <v/>
      </c>
      <c r="F37" s="7" t="str">
        <f>IF('S&amp;P Regression'!$C35=$B$2,'S&amp;P Regression'!F35,"")</f>
        <v/>
      </c>
      <c r="G37" s="8" t="e">
        <f t="shared" si="0"/>
        <v>#N/A</v>
      </c>
    </row>
    <row r="38" spans="1:7">
      <c r="A38" s="3" t="str">
        <f>IF('S&amp;P Regression'!C36=$B$2,'S&amp;P Regression'!A36,"")</f>
        <v/>
      </c>
      <c r="B38" s="3" t="str">
        <f>IF('S&amp;P Regression'!$C36=$B$2,'S&amp;P Regression'!B36,"")</f>
        <v/>
      </c>
      <c r="C38" s="3" t="str">
        <f>IF('S&amp;P Regression'!$C36=$B$2,'S&amp;P Regression'!C36,"")</f>
        <v/>
      </c>
      <c r="D38" s="9" t="e">
        <f>IF('S&amp;P Regression'!$C36=$B$2,'S&amp;P Regression'!D36,#N/A)</f>
        <v>#N/A</v>
      </c>
      <c r="E38" s="7" t="str">
        <f>IF('S&amp;P Regression'!$C36=$B$2,'S&amp;P Regression'!E36,"")</f>
        <v/>
      </c>
      <c r="F38" s="7" t="str">
        <f>IF('S&amp;P Regression'!$C36=$B$2,'S&amp;P Regression'!F36,"")</f>
        <v/>
      </c>
      <c r="G38" s="8" t="e">
        <f t="shared" si="0"/>
        <v>#N/A</v>
      </c>
    </row>
    <row r="39" spans="1:7">
      <c r="A39" s="3" t="str">
        <f>IF('S&amp;P Regression'!C37=$B$2,'S&amp;P Regression'!A37,"")</f>
        <v/>
      </c>
      <c r="B39" s="3" t="str">
        <f>IF('S&amp;P Regression'!$C37=$B$2,'S&amp;P Regression'!B37,"")</f>
        <v/>
      </c>
      <c r="C39" s="3" t="str">
        <f>IF('S&amp;P Regression'!$C37=$B$2,'S&amp;P Regression'!C37,"")</f>
        <v/>
      </c>
      <c r="D39" s="9" t="e">
        <f>IF('S&amp;P Regression'!$C37=$B$2,'S&amp;P Regression'!D37,#N/A)</f>
        <v>#N/A</v>
      </c>
      <c r="E39" s="7" t="str">
        <f>IF('S&amp;P Regression'!$C37=$B$2,'S&amp;P Regression'!E37,"")</f>
        <v/>
      </c>
      <c r="F39" s="7" t="str">
        <f>IF('S&amp;P Regression'!$C37=$B$2,'S&amp;P Regression'!F37,"")</f>
        <v/>
      </c>
      <c r="G39" s="8" t="e">
        <f t="shared" si="0"/>
        <v>#N/A</v>
      </c>
    </row>
    <row r="40" spans="1:7">
      <c r="A40" s="3" t="str">
        <f>IF('S&amp;P Regression'!C38=$B$2,'S&amp;P Regression'!A38,"")</f>
        <v/>
      </c>
      <c r="B40" s="3" t="str">
        <f>IF('S&amp;P Regression'!$C38=$B$2,'S&amp;P Regression'!B38,"")</f>
        <v/>
      </c>
      <c r="C40" s="3" t="str">
        <f>IF('S&amp;P Regression'!$C38=$B$2,'S&amp;P Regression'!C38,"")</f>
        <v/>
      </c>
      <c r="D40" s="9" t="e">
        <f>IF('S&amp;P Regression'!$C38=$B$2,'S&amp;P Regression'!D38,#N/A)</f>
        <v>#N/A</v>
      </c>
      <c r="E40" s="7" t="str">
        <f>IF('S&amp;P Regression'!$C38=$B$2,'S&amp;P Regression'!E38,"")</f>
        <v/>
      </c>
      <c r="F40" s="7" t="str">
        <f>IF('S&amp;P Regression'!$C38=$B$2,'S&amp;P Regression'!F38,"")</f>
        <v/>
      </c>
      <c r="G40" s="8" t="e">
        <f t="shared" si="0"/>
        <v>#N/A</v>
      </c>
    </row>
    <row r="41" spans="1:7">
      <c r="A41" s="3" t="str">
        <f>IF('S&amp;P Regression'!C39=$B$2,'S&amp;P Regression'!A39,"")</f>
        <v/>
      </c>
      <c r="B41" s="3" t="str">
        <f>IF('S&amp;P Regression'!$C39=$B$2,'S&amp;P Regression'!B39,"")</f>
        <v/>
      </c>
      <c r="C41" s="3" t="str">
        <f>IF('S&amp;P Regression'!$C39=$B$2,'S&amp;P Regression'!C39,"")</f>
        <v/>
      </c>
      <c r="D41" s="9" t="e">
        <f>IF('S&amp;P Regression'!$C39=$B$2,'S&amp;P Regression'!D39,#N/A)</f>
        <v>#N/A</v>
      </c>
      <c r="E41" s="7" t="str">
        <f>IF('S&amp;P Regression'!$C39=$B$2,'S&amp;P Regression'!E39,"")</f>
        <v/>
      </c>
      <c r="F41" s="7" t="str">
        <f>IF('S&amp;P Regression'!$C39=$B$2,'S&amp;P Regression'!F39,"")</f>
        <v/>
      </c>
      <c r="G41" s="8" t="e">
        <f t="shared" si="0"/>
        <v>#N/A</v>
      </c>
    </row>
    <row r="42" spans="1:7">
      <c r="A42" s="3" t="str">
        <f>IF('S&amp;P Regression'!C40=$B$2,'S&amp;P Regression'!A40,"")</f>
        <v/>
      </c>
      <c r="B42" s="3" t="str">
        <f>IF('S&amp;P Regression'!$C40=$B$2,'S&amp;P Regression'!B40,"")</f>
        <v/>
      </c>
      <c r="C42" s="3" t="str">
        <f>IF('S&amp;P Regression'!$C40=$B$2,'S&amp;P Regression'!C40,"")</f>
        <v/>
      </c>
      <c r="D42" s="9" t="e">
        <f>IF('S&amp;P Regression'!$C40=$B$2,'S&amp;P Regression'!D40,#N/A)</f>
        <v>#N/A</v>
      </c>
      <c r="E42" s="7" t="str">
        <f>IF('S&amp;P Regression'!$C40=$B$2,'S&amp;P Regression'!E40,"")</f>
        <v/>
      </c>
      <c r="F42" s="7" t="str">
        <f>IF('S&amp;P Regression'!$C40=$B$2,'S&amp;P Regression'!F40,"")</f>
        <v/>
      </c>
      <c r="G42" s="8" t="e">
        <f t="shared" si="0"/>
        <v>#N/A</v>
      </c>
    </row>
    <row r="43" spans="1:7">
      <c r="A43" s="3" t="str">
        <f>IF('S&amp;P Regression'!C41=$B$2,'S&amp;P Regression'!A41,"")</f>
        <v/>
      </c>
      <c r="B43" s="3" t="str">
        <f>IF('S&amp;P Regression'!$C41=$B$2,'S&amp;P Regression'!B41,"")</f>
        <v/>
      </c>
      <c r="C43" s="3" t="str">
        <f>IF('S&amp;P Regression'!$C41=$B$2,'S&amp;P Regression'!C41,"")</f>
        <v/>
      </c>
      <c r="D43" s="9" t="e">
        <f>IF('S&amp;P Regression'!$C41=$B$2,'S&amp;P Regression'!D41,#N/A)</f>
        <v>#N/A</v>
      </c>
      <c r="E43" s="7" t="str">
        <f>IF('S&amp;P Regression'!$C41=$B$2,'S&amp;P Regression'!E41,"")</f>
        <v/>
      </c>
      <c r="F43" s="7" t="str">
        <f>IF('S&amp;P Regression'!$C41=$B$2,'S&amp;P Regression'!F41,"")</f>
        <v/>
      </c>
      <c r="G43" s="8" t="e">
        <f t="shared" si="0"/>
        <v>#N/A</v>
      </c>
    </row>
    <row r="44" spans="1:7">
      <c r="A44" s="3" t="str">
        <f>IF('S&amp;P Regression'!C42=$B$2,'S&amp;P Regression'!A42,"")</f>
        <v/>
      </c>
      <c r="B44" s="3" t="str">
        <f>IF('S&amp;P Regression'!$C42=$B$2,'S&amp;P Regression'!B42,"")</f>
        <v/>
      </c>
      <c r="C44" s="3" t="str">
        <f>IF('S&amp;P Regression'!$C42=$B$2,'S&amp;P Regression'!C42,"")</f>
        <v/>
      </c>
      <c r="D44" s="9" t="e">
        <f>IF('S&amp;P Regression'!$C42=$B$2,'S&amp;P Regression'!D42,#N/A)</f>
        <v>#N/A</v>
      </c>
      <c r="E44" s="7" t="str">
        <f>IF('S&amp;P Regression'!$C42=$B$2,'S&amp;P Regression'!E42,"")</f>
        <v/>
      </c>
      <c r="F44" s="7" t="str">
        <f>IF('S&amp;P Regression'!$C42=$B$2,'S&amp;P Regression'!F42,"")</f>
        <v/>
      </c>
      <c r="G44" s="8" t="e">
        <f t="shared" si="0"/>
        <v>#N/A</v>
      </c>
    </row>
    <row r="45" spans="1:7">
      <c r="A45" s="3" t="str">
        <f>IF('S&amp;P Regression'!C43=$B$2,'S&amp;P Regression'!A43,"")</f>
        <v/>
      </c>
      <c r="B45" s="3" t="str">
        <f>IF('S&amp;P Regression'!$C43=$B$2,'S&amp;P Regression'!B43,"")</f>
        <v/>
      </c>
      <c r="C45" s="3" t="str">
        <f>IF('S&amp;P Regression'!$C43=$B$2,'S&amp;P Regression'!C43,"")</f>
        <v/>
      </c>
      <c r="D45" s="9" t="e">
        <f>IF('S&amp;P Regression'!$C43=$B$2,'S&amp;P Regression'!D43,#N/A)</f>
        <v>#N/A</v>
      </c>
      <c r="E45" s="7" t="str">
        <f>IF('S&amp;P Regression'!$C43=$B$2,'S&amp;P Regression'!E43,"")</f>
        <v/>
      </c>
      <c r="F45" s="7" t="str">
        <f>IF('S&amp;P Regression'!$C43=$B$2,'S&amp;P Regression'!F43,"")</f>
        <v/>
      </c>
      <c r="G45" s="8" t="e">
        <f t="shared" si="0"/>
        <v>#N/A</v>
      </c>
    </row>
    <row r="46" spans="1:7">
      <c r="A46" s="3" t="str">
        <f>IF('S&amp;P Regression'!C44=$B$2,'S&amp;P Regression'!A44,"")</f>
        <v/>
      </c>
      <c r="B46" s="3" t="str">
        <f>IF('S&amp;P Regression'!$C44=$B$2,'S&amp;P Regression'!B44,"")</f>
        <v/>
      </c>
      <c r="C46" s="3" t="str">
        <f>IF('S&amp;P Regression'!$C44=$B$2,'S&amp;P Regression'!C44,"")</f>
        <v/>
      </c>
      <c r="D46" s="9" t="e">
        <f>IF('S&amp;P Regression'!$C44=$B$2,'S&amp;P Regression'!D44,#N/A)</f>
        <v>#N/A</v>
      </c>
      <c r="E46" s="7" t="str">
        <f>IF('S&amp;P Regression'!$C44=$B$2,'S&amp;P Regression'!E44,"")</f>
        <v/>
      </c>
      <c r="F46" s="7" t="str">
        <f>IF('S&amp;P Regression'!$C44=$B$2,'S&amp;P Regression'!F44,"")</f>
        <v/>
      </c>
      <c r="G46" s="8" t="e">
        <f t="shared" si="0"/>
        <v>#N/A</v>
      </c>
    </row>
    <row r="47" spans="1:7">
      <c r="A47" s="3" t="str">
        <f>IF('S&amp;P Regression'!C45=$B$2,'S&amp;P Regression'!A45,"")</f>
        <v/>
      </c>
      <c r="B47" s="3" t="str">
        <f>IF('S&amp;P Regression'!$C45=$B$2,'S&amp;P Regression'!B45,"")</f>
        <v/>
      </c>
      <c r="C47" s="3" t="str">
        <f>IF('S&amp;P Regression'!$C45=$B$2,'S&amp;P Regression'!C45,"")</f>
        <v/>
      </c>
      <c r="D47" s="9" t="e">
        <f>IF('S&amp;P Regression'!$C45=$B$2,'S&amp;P Regression'!D45,#N/A)</f>
        <v>#N/A</v>
      </c>
      <c r="E47" s="7" t="str">
        <f>IF('S&amp;P Regression'!$C45=$B$2,'S&amp;P Regression'!E45,"")</f>
        <v/>
      </c>
      <c r="F47" s="7" t="str">
        <f>IF('S&amp;P Regression'!$C45=$B$2,'S&amp;P Regression'!F45,"")</f>
        <v/>
      </c>
      <c r="G47" s="8" t="e">
        <f t="shared" si="0"/>
        <v>#N/A</v>
      </c>
    </row>
    <row r="48" spans="1:7">
      <c r="A48" s="3" t="str">
        <f>IF('S&amp;P Regression'!C46=$B$2,'S&amp;P Regression'!A46,"")</f>
        <v/>
      </c>
      <c r="B48" s="3" t="str">
        <f>IF('S&amp;P Regression'!$C46=$B$2,'S&amp;P Regression'!B46,"")</f>
        <v/>
      </c>
      <c r="C48" s="3" t="str">
        <f>IF('S&amp;P Regression'!$C46=$B$2,'S&amp;P Regression'!C46,"")</f>
        <v/>
      </c>
      <c r="D48" s="9" t="e">
        <f>IF('S&amp;P Regression'!$C46=$B$2,'S&amp;P Regression'!D46,#N/A)</f>
        <v>#N/A</v>
      </c>
      <c r="E48" s="7" t="str">
        <f>IF('S&amp;P Regression'!$C46=$B$2,'S&amp;P Regression'!E46,"")</f>
        <v/>
      </c>
      <c r="F48" s="7" t="str">
        <f>IF('S&amp;P Regression'!$C46=$B$2,'S&amp;P Regression'!F46,"")</f>
        <v/>
      </c>
      <c r="G48" s="8" t="e">
        <f t="shared" si="0"/>
        <v>#N/A</v>
      </c>
    </row>
    <row r="49" spans="1:7">
      <c r="A49" s="3" t="str">
        <f>IF('S&amp;P Regression'!C47=$B$2,'S&amp;P Regression'!A47,"")</f>
        <v/>
      </c>
      <c r="B49" s="3" t="str">
        <f>IF('S&amp;P Regression'!$C47=$B$2,'S&amp;P Regression'!B47,"")</f>
        <v/>
      </c>
      <c r="C49" s="3" t="str">
        <f>IF('S&amp;P Regression'!$C47=$B$2,'S&amp;P Regression'!C47,"")</f>
        <v/>
      </c>
      <c r="D49" s="9" t="e">
        <f>IF('S&amp;P Regression'!$C47=$B$2,'S&amp;P Regression'!D47,#N/A)</f>
        <v>#N/A</v>
      </c>
      <c r="E49" s="7" t="str">
        <f>IF('S&amp;P Regression'!$C47=$B$2,'S&amp;P Regression'!E47,"")</f>
        <v/>
      </c>
      <c r="F49" s="7" t="str">
        <f>IF('S&amp;P Regression'!$C47=$B$2,'S&amp;P Regression'!F47,"")</f>
        <v/>
      </c>
      <c r="G49" s="8" t="e">
        <f t="shared" si="0"/>
        <v>#N/A</v>
      </c>
    </row>
    <row r="50" spans="1:7">
      <c r="A50" s="3" t="str">
        <f>IF('S&amp;P Regression'!C48=$B$2,'S&amp;P Regression'!A48,"")</f>
        <v/>
      </c>
      <c r="B50" s="3" t="str">
        <f>IF('S&amp;P Regression'!$C48=$B$2,'S&amp;P Regression'!B48,"")</f>
        <v/>
      </c>
      <c r="C50" s="3" t="str">
        <f>IF('S&amp;P Regression'!$C48=$B$2,'S&amp;P Regression'!C48,"")</f>
        <v/>
      </c>
      <c r="D50" s="9" t="e">
        <f>IF('S&amp;P Regression'!$C48=$B$2,'S&amp;P Regression'!D48,#N/A)</f>
        <v>#N/A</v>
      </c>
      <c r="E50" s="7" t="str">
        <f>IF('S&amp;P Regression'!$C48=$B$2,'S&amp;P Regression'!E48,"")</f>
        <v/>
      </c>
      <c r="F50" s="7" t="str">
        <f>IF('S&amp;P Regression'!$C48=$B$2,'S&amp;P Regression'!F48,"")</f>
        <v/>
      </c>
      <c r="G50" s="8" t="e">
        <f t="shared" si="0"/>
        <v>#N/A</v>
      </c>
    </row>
    <row r="51" spans="1:7">
      <c r="A51" s="3" t="str">
        <f>IF('S&amp;P Regression'!C49=$B$2,'S&amp;P Regression'!A49,"")</f>
        <v/>
      </c>
      <c r="B51" s="3" t="str">
        <f>IF('S&amp;P Regression'!$C49=$B$2,'S&amp;P Regression'!B49,"")</f>
        <v/>
      </c>
      <c r="C51" s="3" t="str">
        <f>IF('S&amp;P Regression'!$C49=$B$2,'S&amp;P Regression'!C49,"")</f>
        <v/>
      </c>
      <c r="D51" s="9" t="e">
        <f>IF('S&amp;P Regression'!$C49=$B$2,'S&amp;P Regression'!D49,#N/A)</f>
        <v>#N/A</v>
      </c>
      <c r="E51" s="7" t="str">
        <f>IF('S&amp;P Regression'!$C49=$B$2,'S&amp;P Regression'!E49,"")</f>
        <v/>
      </c>
      <c r="F51" s="7" t="str">
        <f>IF('S&amp;P Regression'!$C49=$B$2,'S&amp;P Regression'!F49,"")</f>
        <v/>
      </c>
      <c r="G51" s="8" t="e">
        <f t="shared" si="0"/>
        <v>#N/A</v>
      </c>
    </row>
    <row r="52" spans="1:7">
      <c r="A52" s="3" t="str">
        <f>IF('S&amp;P Regression'!C50=$B$2,'S&amp;P Regression'!A50,"")</f>
        <v>AVY</v>
      </c>
      <c r="B52" s="3" t="str">
        <f>IF('S&amp;P Regression'!$C50=$B$2,'S&amp;P Regression'!B50,"")</f>
        <v>Avery Dennison Corp</v>
      </c>
      <c r="C52" s="3" t="str">
        <f>IF('S&amp;P Regression'!$C50=$B$2,'S&amp;P Regression'!C50,"")</f>
        <v>Industrials</v>
      </c>
      <c r="D52" s="9">
        <f>IF('S&amp;P Regression'!$C50=$B$2,'S&amp;P Regression'!D50,#N/A)</f>
        <v>9.0999999999999998E-2</v>
      </c>
      <c r="E52" s="7">
        <f>IF('S&amp;P Regression'!$C50=$B$2,'S&amp;P Regression'!E50,"")</f>
        <v>7870.89</v>
      </c>
      <c r="F52" s="7">
        <f>IF('S&amp;P Regression'!$C50=$B$2,'S&amp;P Regression'!F50,"")</f>
        <v>4255.4399999999996</v>
      </c>
      <c r="G52" s="8">
        <f t="shared" si="0"/>
        <v>1.8496066211719591</v>
      </c>
    </row>
    <row r="53" spans="1:7">
      <c r="A53" s="3" t="str">
        <f>IF('S&amp;P Regression'!C51=$B$2,'S&amp;P Regression'!A51,"")</f>
        <v/>
      </c>
      <c r="B53" s="3" t="str">
        <f>IF('S&amp;P Regression'!$C51=$B$2,'S&amp;P Regression'!B51,"")</f>
        <v/>
      </c>
      <c r="C53" s="3" t="str">
        <f>IF('S&amp;P Regression'!$C51=$B$2,'S&amp;P Regression'!C51,"")</f>
        <v/>
      </c>
      <c r="D53" s="9" t="e">
        <f>IF('S&amp;P Regression'!$C51=$B$2,'S&amp;P Regression'!D51,#N/A)</f>
        <v>#N/A</v>
      </c>
      <c r="E53" s="7" t="str">
        <f>IF('S&amp;P Regression'!$C51=$B$2,'S&amp;P Regression'!E51,"")</f>
        <v/>
      </c>
      <c r="F53" s="7" t="str">
        <f>IF('S&amp;P Regression'!$C51=$B$2,'S&amp;P Regression'!F51,"")</f>
        <v/>
      </c>
      <c r="G53" s="8" t="e">
        <f t="shared" si="0"/>
        <v>#N/A</v>
      </c>
    </row>
    <row r="54" spans="1:7">
      <c r="A54" s="3" t="str">
        <f>IF('S&amp;P Regression'!C52=$B$2,'S&amp;P Regression'!A52,"")</f>
        <v/>
      </c>
      <c r="B54" s="3" t="str">
        <f>IF('S&amp;P Regression'!$C52=$B$2,'S&amp;P Regression'!B52,"")</f>
        <v/>
      </c>
      <c r="C54" s="3" t="str">
        <f>IF('S&amp;P Regression'!$C52=$B$2,'S&amp;P Regression'!C52,"")</f>
        <v/>
      </c>
      <c r="D54" s="9" t="e">
        <f>IF('S&amp;P Regression'!$C52=$B$2,'S&amp;P Regression'!D52,#N/A)</f>
        <v>#N/A</v>
      </c>
      <c r="E54" s="7" t="str">
        <f>IF('S&amp;P Regression'!$C52=$B$2,'S&amp;P Regression'!E52,"")</f>
        <v/>
      </c>
      <c r="F54" s="7" t="str">
        <f>IF('S&amp;P Regression'!$C52=$B$2,'S&amp;P Regression'!F52,"")</f>
        <v/>
      </c>
      <c r="G54" s="8" t="e">
        <f t="shared" si="0"/>
        <v>#N/A</v>
      </c>
    </row>
    <row r="55" spans="1:7">
      <c r="A55" s="3" t="str">
        <f>IF('S&amp;P Regression'!C53=$B$2,'S&amp;P Regression'!A53,"")</f>
        <v>BA</v>
      </c>
      <c r="B55" s="3" t="str">
        <f>IF('S&amp;P Regression'!$C53=$B$2,'S&amp;P Regression'!B53,"")</f>
        <v>The Boeing Company</v>
      </c>
      <c r="C55" s="3" t="str">
        <f>IF('S&amp;P Regression'!$C53=$B$2,'S&amp;P Regression'!C53,"")</f>
        <v>Industrials</v>
      </c>
      <c r="D55" s="9">
        <f>IF('S&amp;P Regression'!$C53=$B$2,'S&amp;P Regression'!D53,#N/A)</f>
        <v>0.14899999999999999</v>
      </c>
      <c r="E55" s="7">
        <f>IF('S&amp;P Regression'!$C53=$B$2,'S&amp;P Regression'!E53,"")</f>
        <v>119076.41</v>
      </c>
      <c r="F55" s="7">
        <f>IF('S&amp;P Regression'!$C53=$B$2,'S&amp;P Regression'!F53,"")</f>
        <v>52466.13</v>
      </c>
      <c r="G55" s="8">
        <f t="shared" si="0"/>
        <v>2.2695863026299063</v>
      </c>
    </row>
    <row r="56" spans="1:7">
      <c r="A56" s="3" t="str">
        <f>IF('S&amp;P Regression'!C54=$B$2,'S&amp;P Regression'!A54,"")</f>
        <v/>
      </c>
      <c r="B56" s="3" t="str">
        <f>IF('S&amp;P Regression'!$C54=$B$2,'S&amp;P Regression'!B54,"")</f>
        <v/>
      </c>
      <c r="C56" s="3" t="str">
        <f>IF('S&amp;P Regression'!$C54=$B$2,'S&amp;P Regression'!C54,"")</f>
        <v/>
      </c>
      <c r="D56" s="9" t="e">
        <f>IF('S&amp;P Regression'!$C54=$B$2,'S&amp;P Regression'!D54,#N/A)</f>
        <v>#N/A</v>
      </c>
      <c r="E56" s="7" t="str">
        <f>IF('S&amp;P Regression'!$C54=$B$2,'S&amp;P Regression'!E54,"")</f>
        <v/>
      </c>
      <c r="F56" s="7" t="str">
        <f>IF('S&amp;P Regression'!$C54=$B$2,'S&amp;P Regression'!F54,"")</f>
        <v/>
      </c>
      <c r="G56" s="8" t="e">
        <f t="shared" si="0"/>
        <v>#N/A</v>
      </c>
    </row>
    <row r="57" spans="1:7">
      <c r="A57" s="3" t="str">
        <f>IF('S&amp;P Regression'!C55=$B$2,'S&amp;P Regression'!A55,"")</f>
        <v/>
      </c>
      <c r="B57" s="3" t="str">
        <f>IF('S&amp;P Regression'!$C55=$B$2,'S&amp;P Regression'!B55,"")</f>
        <v/>
      </c>
      <c r="C57" s="3" t="str">
        <f>IF('S&amp;P Regression'!$C55=$B$2,'S&amp;P Regression'!C55,"")</f>
        <v/>
      </c>
      <c r="D57" s="9" t="e">
        <f>IF('S&amp;P Regression'!$C55=$B$2,'S&amp;P Regression'!D55,#N/A)</f>
        <v>#N/A</v>
      </c>
      <c r="E57" s="7" t="str">
        <f>IF('S&amp;P Regression'!$C55=$B$2,'S&amp;P Regression'!E55,"")</f>
        <v/>
      </c>
      <c r="F57" s="7" t="str">
        <f>IF('S&amp;P Regression'!$C55=$B$2,'S&amp;P Regression'!F55,"")</f>
        <v/>
      </c>
      <c r="G57" s="8" t="e">
        <f t="shared" si="0"/>
        <v>#N/A</v>
      </c>
    </row>
    <row r="58" spans="1:7">
      <c r="A58" s="3" t="str">
        <f>IF('S&amp;P Regression'!C56=$B$2,'S&amp;P Regression'!A56,"")</f>
        <v/>
      </c>
      <c r="B58" s="3" t="str">
        <f>IF('S&amp;P Regression'!$C56=$B$2,'S&amp;P Regression'!B56,"")</f>
        <v/>
      </c>
      <c r="C58" s="3" t="str">
        <f>IF('S&amp;P Regression'!$C56=$B$2,'S&amp;P Regression'!C56,"")</f>
        <v/>
      </c>
      <c r="D58" s="9" t="e">
        <f>IF('S&amp;P Regression'!$C56=$B$2,'S&amp;P Regression'!D56,#N/A)</f>
        <v>#N/A</v>
      </c>
      <c r="E58" s="7" t="str">
        <f>IF('S&amp;P Regression'!$C56=$B$2,'S&amp;P Regression'!E56,"")</f>
        <v/>
      </c>
      <c r="F58" s="7" t="str">
        <f>IF('S&amp;P Regression'!$C56=$B$2,'S&amp;P Regression'!F56,"")</f>
        <v/>
      </c>
      <c r="G58" s="8" t="e">
        <f t="shared" si="0"/>
        <v>#N/A</v>
      </c>
    </row>
    <row r="59" spans="1:7">
      <c r="A59" s="3" t="str">
        <f>IF('S&amp;P Regression'!C57=$B$2,'S&amp;P Regression'!A57,"")</f>
        <v/>
      </c>
      <c r="B59" s="3" t="str">
        <f>IF('S&amp;P Regression'!$C57=$B$2,'S&amp;P Regression'!B57,"")</f>
        <v/>
      </c>
      <c r="C59" s="3" t="str">
        <f>IF('S&amp;P Regression'!$C57=$B$2,'S&amp;P Regression'!C57,"")</f>
        <v/>
      </c>
      <c r="D59" s="9" t="e">
        <f>IF('S&amp;P Regression'!$C57=$B$2,'S&amp;P Regression'!D57,#N/A)</f>
        <v>#N/A</v>
      </c>
      <c r="E59" s="7" t="str">
        <f>IF('S&amp;P Regression'!$C57=$B$2,'S&amp;P Regression'!E57,"")</f>
        <v/>
      </c>
      <c r="F59" s="7" t="str">
        <f>IF('S&amp;P Regression'!$C57=$B$2,'S&amp;P Regression'!F57,"")</f>
        <v/>
      </c>
      <c r="G59" s="8" t="e">
        <f t="shared" si="0"/>
        <v>#N/A</v>
      </c>
    </row>
    <row r="60" spans="1:7">
      <c r="A60" s="3" t="str">
        <f>IF('S&amp;P Regression'!C58=$B$2,'S&amp;P Regression'!A58,"")</f>
        <v/>
      </c>
      <c r="B60" s="3" t="str">
        <f>IF('S&amp;P Regression'!$C58=$B$2,'S&amp;P Regression'!B58,"")</f>
        <v/>
      </c>
      <c r="C60" s="3" t="str">
        <f>IF('S&amp;P Regression'!$C58=$B$2,'S&amp;P Regression'!C58,"")</f>
        <v/>
      </c>
      <c r="D60" s="9" t="e">
        <f>IF('S&amp;P Regression'!$C58=$B$2,'S&amp;P Regression'!D58,#N/A)</f>
        <v>#N/A</v>
      </c>
      <c r="E60" s="7" t="str">
        <f>IF('S&amp;P Regression'!$C58=$B$2,'S&amp;P Regression'!E58,"")</f>
        <v/>
      </c>
      <c r="F60" s="7" t="str">
        <f>IF('S&amp;P Regression'!$C58=$B$2,'S&amp;P Regression'!F58,"")</f>
        <v/>
      </c>
      <c r="G60" s="8" t="e">
        <f t="shared" si="0"/>
        <v>#N/A</v>
      </c>
    </row>
    <row r="61" spans="1:7">
      <c r="A61" s="3" t="str">
        <f>IF('S&amp;P Regression'!C59=$B$2,'S&amp;P Regression'!A59,"")</f>
        <v/>
      </c>
      <c r="B61" s="3" t="str">
        <f>IF('S&amp;P Regression'!$C59=$B$2,'S&amp;P Regression'!B59,"")</f>
        <v/>
      </c>
      <c r="C61" s="3" t="str">
        <f>IF('S&amp;P Regression'!$C59=$B$2,'S&amp;P Regression'!C59,"")</f>
        <v/>
      </c>
      <c r="D61" s="9" t="e">
        <f>IF('S&amp;P Regression'!$C59=$B$2,'S&amp;P Regression'!D59,#N/A)</f>
        <v>#N/A</v>
      </c>
      <c r="E61" s="7" t="str">
        <f>IF('S&amp;P Regression'!$C59=$B$2,'S&amp;P Regression'!E59,"")</f>
        <v/>
      </c>
      <c r="F61" s="7" t="str">
        <f>IF('S&amp;P Regression'!$C59=$B$2,'S&amp;P Regression'!F59,"")</f>
        <v/>
      </c>
      <c r="G61" s="8" t="e">
        <f t="shared" si="0"/>
        <v>#N/A</v>
      </c>
    </row>
    <row r="62" spans="1:7">
      <c r="A62" s="3" t="str">
        <f>IF('S&amp;P Regression'!C60=$B$2,'S&amp;P Regression'!A60,"")</f>
        <v/>
      </c>
      <c r="B62" s="3" t="str">
        <f>IF('S&amp;P Regression'!$C60=$B$2,'S&amp;P Regression'!B60,"")</f>
        <v/>
      </c>
      <c r="C62" s="3" t="str">
        <f>IF('S&amp;P Regression'!$C60=$B$2,'S&amp;P Regression'!C60,"")</f>
        <v/>
      </c>
      <c r="D62" s="9" t="e">
        <f>IF('S&amp;P Regression'!$C60=$B$2,'S&amp;P Regression'!D60,#N/A)</f>
        <v>#N/A</v>
      </c>
      <c r="E62" s="7" t="str">
        <f>IF('S&amp;P Regression'!$C60=$B$2,'S&amp;P Regression'!E60,"")</f>
        <v/>
      </c>
      <c r="F62" s="7" t="str">
        <f>IF('S&amp;P Regression'!$C60=$B$2,'S&amp;P Regression'!F60,"")</f>
        <v/>
      </c>
      <c r="G62" s="8" t="e">
        <f t="shared" si="0"/>
        <v>#N/A</v>
      </c>
    </row>
    <row r="63" spans="1:7">
      <c r="A63" s="3" t="str">
        <f>IF('S&amp;P Regression'!C61=$B$2,'S&amp;P Regression'!A61,"")</f>
        <v/>
      </c>
      <c r="B63" s="3" t="str">
        <f>IF('S&amp;P Regression'!$C61=$B$2,'S&amp;P Regression'!B61,"")</f>
        <v/>
      </c>
      <c r="C63" s="3" t="str">
        <f>IF('S&amp;P Regression'!$C61=$B$2,'S&amp;P Regression'!C61,"")</f>
        <v/>
      </c>
      <c r="D63" s="9" t="e">
        <f>IF('S&amp;P Regression'!$C61=$B$2,'S&amp;P Regression'!D61,#N/A)</f>
        <v>#N/A</v>
      </c>
      <c r="E63" s="7" t="str">
        <f>IF('S&amp;P Regression'!$C61=$B$2,'S&amp;P Regression'!E61,"")</f>
        <v/>
      </c>
      <c r="F63" s="7" t="str">
        <f>IF('S&amp;P Regression'!$C61=$B$2,'S&amp;P Regression'!F61,"")</f>
        <v/>
      </c>
      <c r="G63" s="8" t="e">
        <f t="shared" si="0"/>
        <v>#N/A</v>
      </c>
    </row>
    <row r="64" spans="1:7">
      <c r="A64" s="3" t="str">
        <f>IF('S&amp;P Regression'!C62=$B$2,'S&amp;P Regression'!A62,"")</f>
        <v/>
      </c>
      <c r="B64" s="3" t="str">
        <f>IF('S&amp;P Regression'!$C62=$B$2,'S&amp;P Regression'!B62,"")</f>
        <v/>
      </c>
      <c r="C64" s="3" t="str">
        <f>IF('S&amp;P Regression'!$C62=$B$2,'S&amp;P Regression'!C62,"")</f>
        <v/>
      </c>
      <c r="D64" s="9" t="e">
        <f>IF('S&amp;P Regression'!$C62=$B$2,'S&amp;P Regression'!D62,#N/A)</f>
        <v>#N/A</v>
      </c>
      <c r="E64" s="7" t="str">
        <f>IF('S&amp;P Regression'!$C62=$B$2,'S&amp;P Regression'!E62,"")</f>
        <v/>
      </c>
      <c r="F64" s="7" t="str">
        <f>IF('S&amp;P Regression'!$C62=$B$2,'S&amp;P Regression'!F62,"")</f>
        <v/>
      </c>
      <c r="G64" s="8" t="e">
        <f t="shared" si="0"/>
        <v>#N/A</v>
      </c>
    </row>
    <row r="65" spans="1:7">
      <c r="A65" s="3" t="str">
        <f>IF('S&amp;P Regression'!C63=$B$2,'S&amp;P Regression'!A63,"")</f>
        <v/>
      </c>
      <c r="B65" s="3" t="str">
        <f>IF('S&amp;P Regression'!$C63=$B$2,'S&amp;P Regression'!B63,"")</f>
        <v/>
      </c>
      <c r="C65" s="3" t="str">
        <f>IF('S&amp;P Regression'!$C63=$B$2,'S&amp;P Regression'!C63,"")</f>
        <v/>
      </c>
      <c r="D65" s="9" t="e">
        <f>IF('S&amp;P Regression'!$C63=$B$2,'S&amp;P Regression'!D63,#N/A)</f>
        <v>#N/A</v>
      </c>
      <c r="E65" s="7" t="str">
        <f>IF('S&amp;P Regression'!$C63=$B$2,'S&amp;P Regression'!E63,"")</f>
        <v/>
      </c>
      <c r="F65" s="7" t="str">
        <f>IF('S&amp;P Regression'!$C63=$B$2,'S&amp;P Regression'!F63,"")</f>
        <v/>
      </c>
      <c r="G65" s="8" t="e">
        <f t="shared" si="0"/>
        <v>#N/A</v>
      </c>
    </row>
    <row r="66" spans="1:7">
      <c r="A66" s="3" t="str">
        <f>IF('S&amp;P Regression'!C64=$B$2,'S&amp;P Regression'!A64,"")</f>
        <v/>
      </c>
      <c r="B66" s="3" t="str">
        <f>IF('S&amp;P Regression'!$C64=$B$2,'S&amp;P Regression'!B64,"")</f>
        <v/>
      </c>
      <c r="C66" s="3" t="str">
        <f>IF('S&amp;P Regression'!$C64=$B$2,'S&amp;P Regression'!C64,"")</f>
        <v/>
      </c>
      <c r="D66" s="9" t="e">
        <f>IF('S&amp;P Regression'!$C64=$B$2,'S&amp;P Regression'!D64,#N/A)</f>
        <v>#N/A</v>
      </c>
      <c r="E66" s="7" t="str">
        <f>IF('S&amp;P Regression'!$C64=$B$2,'S&amp;P Regression'!E64,"")</f>
        <v/>
      </c>
      <c r="F66" s="7" t="str">
        <f>IF('S&amp;P Regression'!$C64=$B$2,'S&amp;P Regression'!F64,"")</f>
        <v/>
      </c>
      <c r="G66" s="8" t="e">
        <f t="shared" si="0"/>
        <v>#N/A</v>
      </c>
    </row>
    <row r="67" spans="1:7">
      <c r="A67" s="3" t="str">
        <f>IF('S&amp;P Regression'!C65=$B$2,'S&amp;P Regression'!A65,"")</f>
        <v/>
      </c>
      <c r="B67" s="3" t="str">
        <f>IF('S&amp;P Regression'!$C65=$B$2,'S&amp;P Regression'!B65,"")</f>
        <v/>
      </c>
      <c r="C67" s="3" t="str">
        <f>IF('S&amp;P Regression'!$C65=$B$2,'S&amp;P Regression'!C65,"")</f>
        <v/>
      </c>
      <c r="D67" s="9" t="e">
        <f>IF('S&amp;P Regression'!$C65=$B$2,'S&amp;P Regression'!D65,#N/A)</f>
        <v>#N/A</v>
      </c>
      <c r="E67" s="7" t="str">
        <f>IF('S&amp;P Regression'!$C65=$B$2,'S&amp;P Regression'!E65,"")</f>
        <v/>
      </c>
      <c r="F67" s="7" t="str">
        <f>IF('S&amp;P Regression'!$C65=$B$2,'S&amp;P Regression'!F65,"")</f>
        <v/>
      </c>
      <c r="G67" s="8" t="e">
        <f t="shared" si="0"/>
        <v>#N/A</v>
      </c>
    </row>
    <row r="68" spans="1:7">
      <c r="A68" s="3" t="str">
        <f>IF('S&amp;P Regression'!C66=$B$2,'S&amp;P Regression'!A66,"")</f>
        <v/>
      </c>
      <c r="B68" s="3" t="str">
        <f>IF('S&amp;P Regression'!$C66=$B$2,'S&amp;P Regression'!B66,"")</f>
        <v/>
      </c>
      <c r="C68" s="3" t="str">
        <f>IF('S&amp;P Regression'!$C66=$B$2,'S&amp;P Regression'!C66,"")</f>
        <v/>
      </c>
      <c r="D68" s="9" t="e">
        <f>IF('S&amp;P Regression'!$C66=$B$2,'S&amp;P Regression'!D66,#N/A)</f>
        <v>#N/A</v>
      </c>
      <c r="E68" s="7" t="str">
        <f>IF('S&amp;P Regression'!$C66=$B$2,'S&amp;P Regression'!E66,"")</f>
        <v/>
      </c>
      <c r="F68" s="7" t="str">
        <f>IF('S&amp;P Regression'!$C66=$B$2,'S&amp;P Regression'!F66,"")</f>
        <v/>
      </c>
      <c r="G68" s="8" t="e">
        <f t="shared" si="0"/>
        <v>#N/A</v>
      </c>
    </row>
    <row r="69" spans="1:7">
      <c r="A69" s="3" t="str">
        <f>IF('S&amp;P Regression'!C67=$B$2,'S&amp;P Regression'!A67,"")</f>
        <v/>
      </c>
      <c r="B69" s="3" t="str">
        <f>IF('S&amp;P Regression'!$C67=$B$2,'S&amp;P Regression'!B67,"")</f>
        <v/>
      </c>
      <c r="C69" s="3" t="str">
        <f>IF('S&amp;P Regression'!$C67=$B$2,'S&amp;P Regression'!C67,"")</f>
        <v/>
      </c>
      <c r="D69" s="9" t="e">
        <f>IF('S&amp;P Regression'!$C67=$B$2,'S&amp;P Regression'!D67,#N/A)</f>
        <v>#N/A</v>
      </c>
      <c r="E69" s="7" t="str">
        <f>IF('S&amp;P Regression'!$C67=$B$2,'S&amp;P Regression'!E67,"")</f>
        <v/>
      </c>
      <c r="F69" s="7" t="str">
        <f>IF('S&amp;P Regression'!$C67=$B$2,'S&amp;P Regression'!F67,"")</f>
        <v/>
      </c>
      <c r="G69" s="8" t="e">
        <f t="shared" si="0"/>
        <v>#N/A</v>
      </c>
    </row>
    <row r="70" spans="1:7">
      <c r="A70" s="3" t="str">
        <f>IF('S&amp;P Regression'!C68=$B$2,'S&amp;P Regression'!A68,"")</f>
        <v/>
      </c>
      <c r="B70" s="3" t="str">
        <f>IF('S&amp;P Regression'!$C68=$B$2,'S&amp;P Regression'!B68,"")</f>
        <v/>
      </c>
      <c r="C70" s="3" t="str">
        <f>IF('S&amp;P Regression'!$C68=$B$2,'S&amp;P Regression'!C68,"")</f>
        <v/>
      </c>
      <c r="D70" s="9" t="e">
        <f>IF('S&amp;P Regression'!$C68=$B$2,'S&amp;P Regression'!D68,#N/A)</f>
        <v>#N/A</v>
      </c>
      <c r="E70" s="7" t="str">
        <f>IF('S&amp;P Regression'!$C68=$B$2,'S&amp;P Regression'!E68,"")</f>
        <v/>
      </c>
      <c r="F70" s="7" t="str">
        <f>IF('S&amp;P Regression'!$C68=$B$2,'S&amp;P Regression'!F68,"")</f>
        <v/>
      </c>
      <c r="G70" s="8" t="e">
        <f t="shared" si="0"/>
        <v>#N/A</v>
      </c>
    </row>
    <row r="71" spans="1:7">
      <c r="A71" s="3" t="str">
        <f>IF('S&amp;P Regression'!C69=$B$2,'S&amp;P Regression'!A69,"")</f>
        <v/>
      </c>
      <c r="B71" s="3" t="str">
        <f>IF('S&amp;P Regression'!$C69=$B$2,'S&amp;P Regression'!B69,"")</f>
        <v/>
      </c>
      <c r="C71" s="3" t="str">
        <f>IF('S&amp;P Regression'!$C69=$B$2,'S&amp;P Regression'!C69,"")</f>
        <v/>
      </c>
      <c r="D71" s="9" t="e">
        <f>IF('S&amp;P Regression'!$C69=$B$2,'S&amp;P Regression'!D69,#N/A)</f>
        <v>#N/A</v>
      </c>
      <c r="E71" s="7" t="str">
        <f>IF('S&amp;P Regression'!$C69=$B$2,'S&amp;P Regression'!E69,"")</f>
        <v/>
      </c>
      <c r="F71" s="7" t="str">
        <f>IF('S&amp;P Regression'!$C69=$B$2,'S&amp;P Regression'!F69,"")</f>
        <v/>
      </c>
      <c r="G71" s="8" t="e">
        <f t="shared" ref="G71:G134" si="1">IF(F71="",#N/A,E71/F71)</f>
        <v>#N/A</v>
      </c>
    </row>
    <row r="72" spans="1:7">
      <c r="A72" s="3" t="str">
        <f>IF('S&amp;P Regression'!C70=$B$2,'S&amp;P Regression'!A70,"")</f>
        <v/>
      </c>
      <c r="B72" s="3" t="str">
        <f>IF('S&amp;P Regression'!$C70=$B$2,'S&amp;P Regression'!B70,"")</f>
        <v/>
      </c>
      <c r="C72" s="3" t="str">
        <f>IF('S&amp;P Regression'!$C70=$B$2,'S&amp;P Regression'!C70,"")</f>
        <v/>
      </c>
      <c r="D72" s="9" t="e">
        <f>IF('S&amp;P Regression'!$C70=$B$2,'S&amp;P Regression'!D70,#N/A)</f>
        <v>#N/A</v>
      </c>
      <c r="E72" s="7" t="str">
        <f>IF('S&amp;P Regression'!$C70=$B$2,'S&amp;P Regression'!E70,"")</f>
        <v/>
      </c>
      <c r="F72" s="7" t="str">
        <f>IF('S&amp;P Regression'!$C70=$B$2,'S&amp;P Regression'!F70,"")</f>
        <v/>
      </c>
      <c r="G72" s="8" t="e">
        <f t="shared" si="1"/>
        <v>#N/A</v>
      </c>
    </row>
    <row r="73" spans="1:7">
      <c r="A73" s="3" t="str">
        <f>IF('S&amp;P Regression'!C71=$B$2,'S&amp;P Regression'!A71,"")</f>
        <v/>
      </c>
      <c r="B73" s="3" t="str">
        <f>IF('S&amp;P Regression'!$C71=$B$2,'S&amp;P Regression'!B71,"")</f>
        <v/>
      </c>
      <c r="C73" s="3" t="str">
        <f>IF('S&amp;P Regression'!$C71=$B$2,'S&amp;P Regression'!C71,"")</f>
        <v/>
      </c>
      <c r="D73" s="9" t="e">
        <f>IF('S&amp;P Regression'!$C71=$B$2,'S&amp;P Regression'!D71,#N/A)</f>
        <v>#N/A</v>
      </c>
      <c r="E73" s="7" t="str">
        <f>IF('S&amp;P Regression'!$C71=$B$2,'S&amp;P Regression'!E71,"")</f>
        <v/>
      </c>
      <c r="F73" s="7" t="str">
        <f>IF('S&amp;P Regression'!$C71=$B$2,'S&amp;P Regression'!F71,"")</f>
        <v/>
      </c>
      <c r="G73" s="8" t="e">
        <f t="shared" si="1"/>
        <v>#N/A</v>
      </c>
    </row>
    <row r="74" spans="1:7">
      <c r="A74" s="3" t="str">
        <f>IF('S&amp;P Regression'!C72=$B$2,'S&amp;P Regression'!A72,"")</f>
        <v/>
      </c>
      <c r="B74" s="3" t="str">
        <f>IF('S&amp;P Regression'!$C72=$B$2,'S&amp;P Regression'!B72,"")</f>
        <v/>
      </c>
      <c r="C74" s="3" t="str">
        <f>IF('S&amp;P Regression'!$C72=$B$2,'S&amp;P Regression'!C72,"")</f>
        <v/>
      </c>
      <c r="D74" s="9" t="e">
        <f>IF('S&amp;P Regression'!$C72=$B$2,'S&amp;P Regression'!D72,#N/A)</f>
        <v>#N/A</v>
      </c>
      <c r="E74" s="7" t="str">
        <f>IF('S&amp;P Regression'!$C72=$B$2,'S&amp;P Regression'!E72,"")</f>
        <v/>
      </c>
      <c r="F74" s="7" t="str">
        <f>IF('S&amp;P Regression'!$C72=$B$2,'S&amp;P Regression'!F72,"")</f>
        <v/>
      </c>
      <c r="G74" s="8" t="e">
        <f t="shared" si="1"/>
        <v>#N/A</v>
      </c>
    </row>
    <row r="75" spans="1:7">
      <c r="A75" s="3" t="str">
        <f>IF('S&amp;P Regression'!C73=$B$2,'S&amp;P Regression'!A73,"")</f>
        <v/>
      </c>
      <c r="B75" s="3" t="str">
        <f>IF('S&amp;P Regression'!$C73=$B$2,'S&amp;P Regression'!B73,"")</f>
        <v/>
      </c>
      <c r="C75" s="3" t="str">
        <f>IF('S&amp;P Regression'!$C73=$B$2,'S&amp;P Regression'!C73,"")</f>
        <v/>
      </c>
      <c r="D75" s="9" t="e">
        <f>IF('S&amp;P Regression'!$C73=$B$2,'S&amp;P Regression'!D73,#N/A)</f>
        <v>#N/A</v>
      </c>
      <c r="E75" s="7" t="str">
        <f>IF('S&amp;P Regression'!$C73=$B$2,'S&amp;P Regression'!E73,"")</f>
        <v/>
      </c>
      <c r="F75" s="7" t="str">
        <f>IF('S&amp;P Regression'!$C73=$B$2,'S&amp;P Regression'!F73,"")</f>
        <v/>
      </c>
      <c r="G75" s="8" t="e">
        <f t="shared" si="1"/>
        <v>#N/A</v>
      </c>
    </row>
    <row r="76" spans="1:7">
      <c r="A76" s="3" t="str">
        <f>IF('S&amp;P Regression'!C74=$B$2,'S&amp;P Regression'!A74,"")</f>
        <v/>
      </c>
      <c r="B76" s="3" t="str">
        <f>IF('S&amp;P Regression'!$C74=$B$2,'S&amp;P Regression'!B74,"")</f>
        <v/>
      </c>
      <c r="C76" s="3" t="str">
        <f>IF('S&amp;P Regression'!$C74=$B$2,'S&amp;P Regression'!C74,"")</f>
        <v/>
      </c>
      <c r="D76" s="9" t="e">
        <f>IF('S&amp;P Regression'!$C74=$B$2,'S&amp;P Regression'!D74,#N/A)</f>
        <v>#N/A</v>
      </c>
      <c r="E76" s="7" t="str">
        <f>IF('S&amp;P Regression'!$C74=$B$2,'S&amp;P Regression'!E74,"")</f>
        <v/>
      </c>
      <c r="F76" s="7" t="str">
        <f>IF('S&amp;P Regression'!$C74=$B$2,'S&amp;P Regression'!F74,"")</f>
        <v/>
      </c>
      <c r="G76" s="8" t="e">
        <f t="shared" si="1"/>
        <v>#N/A</v>
      </c>
    </row>
    <row r="77" spans="1:7">
      <c r="A77" s="3" t="str">
        <f>IF('S&amp;P Regression'!C75=$B$2,'S&amp;P Regression'!A75,"")</f>
        <v/>
      </c>
      <c r="B77" s="3" t="str">
        <f>IF('S&amp;P Regression'!$C75=$B$2,'S&amp;P Regression'!B75,"")</f>
        <v/>
      </c>
      <c r="C77" s="3" t="str">
        <f>IF('S&amp;P Regression'!$C75=$B$2,'S&amp;P Regression'!C75,"")</f>
        <v/>
      </c>
      <c r="D77" s="9" t="e">
        <f>IF('S&amp;P Regression'!$C75=$B$2,'S&amp;P Regression'!D75,#N/A)</f>
        <v>#N/A</v>
      </c>
      <c r="E77" s="7" t="str">
        <f>IF('S&amp;P Regression'!$C75=$B$2,'S&amp;P Regression'!E75,"")</f>
        <v/>
      </c>
      <c r="F77" s="7" t="str">
        <f>IF('S&amp;P Regression'!$C75=$B$2,'S&amp;P Regression'!F75,"")</f>
        <v/>
      </c>
      <c r="G77" s="8" t="e">
        <f t="shared" si="1"/>
        <v>#N/A</v>
      </c>
    </row>
    <row r="78" spans="1:7">
      <c r="A78" s="3" t="str">
        <f>IF('S&amp;P Regression'!C76=$B$2,'S&amp;P Regression'!A76,"")</f>
        <v/>
      </c>
      <c r="B78" s="3" t="str">
        <f>IF('S&amp;P Regression'!$C76=$B$2,'S&amp;P Regression'!B76,"")</f>
        <v/>
      </c>
      <c r="C78" s="3" t="str">
        <f>IF('S&amp;P Regression'!$C76=$B$2,'S&amp;P Regression'!C76,"")</f>
        <v/>
      </c>
      <c r="D78" s="9" t="e">
        <f>IF('S&amp;P Regression'!$C76=$B$2,'S&amp;P Regression'!D76,#N/A)</f>
        <v>#N/A</v>
      </c>
      <c r="E78" s="7" t="str">
        <f>IF('S&amp;P Regression'!$C76=$B$2,'S&amp;P Regression'!E76,"")</f>
        <v/>
      </c>
      <c r="F78" s="7" t="str">
        <f>IF('S&amp;P Regression'!$C76=$B$2,'S&amp;P Regression'!F76,"")</f>
        <v/>
      </c>
      <c r="G78" s="8" t="e">
        <f t="shared" si="1"/>
        <v>#N/A</v>
      </c>
    </row>
    <row r="79" spans="1:7">
      <c r="A79" s="3" t="str">
        <f>IF('S&amp;P Regression'!C77=$B$2,'S&amp;P Regression'!A77,"")</f>
        <v>CAT</v>
      </c>
      <c r="B79" s="3" t="str">
        <f>IF('S&amp;P Regression'!$C77=$B$2,'S&amp;P Regression'!B77,"")</f>
        <v>Caterpillar Inc.</v>
      </c>
      <c r="C79" s="3" t="str">
        <f>IF('S&amp;P Regression'!$C77=$B$2,'S&amp;P Regression'!C77,"")</f>
        <v>Industrials</v>
      </c>
      <c r="D79" s="9">
        <f>IF('S&amp;P Regression'!$C77=$B$2,'S&amp;P Regression'!D77,#N/A)</f>
        <v>0.08</v>
      </c>
      <c r="E79" s="7">
        <f>IF('S&amp;P Regression'!$C77=$B$2,'S&amp;P Regression'!E77,"")</f>
        <v>60008.72</v>
      </c>
      <c r="F79" s="7">
        <f>IF('S&amp;P Regression'!$C77=$B$2,'S&amp;P Regression'!F77,"")</f>
        <v>42594.05</v>
      </c>
      <c r="G79" s="8">
        <f t="shared" si="1"/>
        <v>1.4088521753625212</v>
      </c>
    </row>
    <row r="80" spans="1:7">
      <c r="A80" s="3" t="str">
        <f>IF('S&amp;P Regression'!C78=$B$2,'S&amp;P Regression'!A78,"")</f>
        <v/>
      </c>
      <c r="B80" s="3" t="str">
        <f>IF('S&amp;P Regression'!$C78=$B$2,'S&amp;P Regression'!B78,"")</f>
        <v/>
      </c>
      <c r="C80" s="3" t="str">
        <f>IF('S&amp;P Regression'!$C78=$B$2,'S&amp;P Regression'!C78,"")</f>
        <v/>
      </c>
      <c r="D80" s="9" t="e">
        <f>IF('S&amp;P Regression'!$C78=$B$2,'S&amp;P Regression'!D78,#N/A)</f>
        <v>#N/A</v>
      </c>
      <c r="E80" s="7" t="str">
        <f>IF('S&amp;P Regression'!$C78=$B$2,'S&amp;P Regression'!E78,"")</f>
        <v/>
      </c>
      <c r="F80" s="7" t="str">
        <f>IF('S&amp;P Regression'!$C78=$B$2,'S&amp;P Regression'!F78,"")</f>
        <v/>
      </c>
      <c r="G80" s="8" t="e">
        <f t="shared" si="1"/>
        <v>#N/A</v>
      </c>
    </row>
    <row r="81" spans="1:7">
      <c r="A81" s="3" t="str">
        <f>IF('S&amp;P Regression'!C79=$B$2,'S&amp;P Regression'!A79,"")</f>
        <v/>
      </c>
      <c r="B81" s="3" t="str">
        <f>IF('S&amp;P Regression'!$C79=$B$2,'S&amp;P Regression'!B79,"")</f>
        <v/>
      </c>
      <c r="C81" s="3" t="str">
        <f>IF('S&amp;P Regression'!$C79=$B$2,'S&amp;P Regression'!C79,"")</f>
        <v/>
      </c>
      <c r="D81" s="9" t="e">
        <f>IF('S&amp;P Regression'!$C79=$B$2,'S&amp;P Regression'!D79,#N/A)</f>
        <v>#N/A</v>
      </c>
      <c r="E81" s="7" t="str">
        <f>IF('S&amp;P Regression'!$C79=$B$2,'S&amp;P Regression'!E79,"")</f>
        <v/>
      </c>
      <c r="F81" s="7" t="str">
        <f>IF('S&amp;P Regression'!$C79=$B$2,'S&amp;P Regression'!F79,"")</f>
        <v/>
      </c>
      <c r="G81" s="8" t="e">
        <f t="shared" si="1"/>
        <v>#N/A</v>
      </c>
    </row>
    <row r="82" spans="1:7">
      <c r="A82" s="3" t="str">
        <f>IF('S&amp;P Regression'!C80=$B$2,'S&amp;P Regression'!A80,"")</f>
        <v/>
      </c>
      <c r="B82" s="3" t="str">
        <f>IF('S&amp;P Regression'!$C80=$B$2,'S&amp;P Regression'!B80,"")</f>
        <v/>
      </c>
      <c r="C82" s="3" t="str">
        <f>IF('S&amp;P Regression'!$C80=$B$2,'S&amp;P Regression'!C80,"")</f>
        <v/>
      </c>
      <c r="D82" s="9" t="e">
        <f>IF('S&amp;P Regression'!$C80=$B$2,'S&amp;P Regression'!D80,#N/A)</f>
        <v>#N/A</v>
      </c>
      <c r="E82" s="7" t="str">
        <f>IF('S&amp;P Regression'!$C80=$B$2,'S&amp;P Regression'!E80,"")</f>
        <v/>
      </c>
      <c r="F82" s="7" t="str">
        <f>IF('S&amp;P Regression'!$C80=$B$2,'S&amp;P Regression'!F80,"")</f>
        <v/>
      </c>
      <c r="G82" s="8" t="e">
        <f t="shared" si="1"/>
        <v>#N/A</v>
      </c>
    </row>
    <row r="83" spans="1:7">
      <c r="A83" s="3" t="str">
        <f>IF('S&amp;P Regression'!C81=$B$2,'S&amp;P Regression'!A81,"")</f>
        <v/>
      </c>
      <c r="B83" s="3" t="str">
        <f>IF('S&amp;P Regression'!$C81=$B$2,'S&amp;P Regression'!B81,"")</f>
        <v/>
      </c>
      <c r="C83" s="3" t="str">
        <f>IF('S&amp;P Regression'!$C81=$B$2,'S&amp;P Regression'!C81,"")</f>
        <v/>
      </c>
      <c r="D83" s="9" t="e">
        <f>IF('S&amp;P Regression'!$C81=$B$2,'S&amp;P Regression'!D81,#N/A)</f>
        <v>#N/A</v>
      </c>
      <c r="E83" s="7" t="str">
        <f>IF('S&amp;P Regression'!$C81=$B$2,'S&amp;P Regression'!E81,"")</f>
        <v/>
      </c>
      <c r="F83" s="7" t="str">
        <f>IF('S&amp;P Regression'!$C81=$B$2,'S&amp;P Regression'!F81,"")</f>
        <v/>
      </c>
      <c r="G83" s="8" t="e">
        <f t="shared" si="1"/>
        <v>#N/A</v>
      </c>
    </row>
    <row r="84" spans="1:7">
      <c r="A84" s="3" t="str">
        <f>IF('S&amp;P Regression'!C82=$B$2,'S&amp;P Regression'!A82,"")</f>
        <v/>
      </c>
      <c r="B84" s="3" t="str">
        <f>IF('S&amp;P Regression'!$C82=$B$2,'S&amp;P Regression'!B82,"")</f>
        <v/>
      </c>
      <c r="C84" s="3" t="str">
        <f>IF('S&amp;P Regression'!$C82=$B$2,'S&amp;P Regression'!C82,"")</f>
        <v/>
      </c>
      <c r="D84" s="9" t="e">
        <f>IF('S&amp;P Regression'!$C82=$B$2,'S&amp;P Regression'!D82,#N/A)</f>
        <v>#N/A</v>
      </c>
      <c r="E84" s="7" t="str">
        <f>IF('S&amp;P Regression'!$C82=$B$2,'S&amp;P Regression'!E82,"")</f>
        <v/>
      </c>
      <c r="F84" s="7" t="str">
        <f>IF('S&amp;P Regression'!$C82=$B$2,'S&amp;P Regression'!F82,"")</f>
        <v/>
      </c>
      <c r="G84" s="8" t="e">
        <f t="shared" si="1"/>
        <v>#N/A</v>
      </c>
    </row>
    <row r="85" spans="1:7">
      <c r="A85" s="3" t="str">
        <f>IF('S&amp;P Regression'!C83=$B$2,'S&amp;P Regression'!A83,"")</f>
        <v/>
      </c>
      <c r="B85" s="3" t="str">
        <f>IF('S&amp;P Regression'!$C83=$B$2,'S&amp;P Regression'!B83,"")</f>
        <v/>
      </c>
      <c r="C85" s="3" t="str">
        <f>IF('S&amp;P Regression'!$C83=$B$2,'S&amp;P Regression'!C83,"")</f>
        <v/>
      </c>
      <c r="D85" s="9" t="e">
        <f>IF('S&amp;P Regression'!$C83=$B$2,'S&amp;P Regression'!D83,#N/A)</f>
        <v>#N/A</v>
      </c>
      <c r="E85" s="7" t="str">
        <f>IF('S&amp;P Regression'!$C83=$B$2,'S&amp;P Regression'!E83,"")</f>
        <v/>
      </c>
      <c r="F85" s="7" t="str">
        <f>IF('S&amp;P Regression'!$C83=$B$2,'S&amp;P Regression'!F83,"")</f>
        <v/>
      </c>
      <c r="G85" s="8" t="e">
        <f t="shared" si="1"/>
        <v>#N/A</v>
      </c>
    </row>
    <row r="86" spans="1:7">
      <c r="A86" s="3" t="str">
        <f>IF('S&amp;P Regression'!C84=$B$2,'S&amp;P Regression'!A84,"")</f>
        <v/>
      </c>
      <c r="B86" s="3" t="str">
        <f>IF('S&amp;P Regression'!$C84=$B$2,'S&amp;P Regression'!B84,"")</f>
        <v/>
      </c>
      <c r="C86" s="3" t="str">
        <f>IF('S&amp;P Regression'!$C84=$B$2,'S&amp;P Regression'!C84,"")</f>
        <v/>
      </c>
      <c r="D86" s="9" t="e">
        <f>IF('S&amp;P Regression'!$C84=$B$2,'S&amp;P Regression'!D84,#N/A)</f>
        <v>#N/A</v>
      </c>
      <c r="E86" s="7" t="str">
        <f>IF('S&amp;P Regression'!$C84=$B$2,'S&amp;P Regression'!E84,"")</f>
        <v/>
      </c>
      <c r="F86" s="7" t="str">
        <f>IF('S&amp;P Regression'!$C84=$B$2,'S&amp;P Regression'!F84,"")</f>
        <v/>
      </c>
      <c r="G86" s="8" t="e">
        <f t="shared" si="1"/>
        <v>#N/A</v>
      </c>
    </row>
    <row r="87" spans="1:7">
      <c r="A87" s="3" t="str">
        <f>IF('S&amp;P Regression'!C85=$B$2,'S&amp;P Regression'!A85,"")</f>
        <v/>
      </c>
      <c r="B87" s="3" t="str">
        <f>IF('S&amp;P Regression'!$C85=$B$2,'S&amp;P Regression'!B85,"")</f>
        <v/>
      </c>
      <c r="C87" s="3" t="str">
        <f>IF('S&amp;P Regression'!$C85=$B$2,'S&amp;P Regression'!C85,"")</f>
        <v/>
      </c>
      <c r="D87" s="9" t="e">
        <f>IF('S&amp;P Regression'!$C85=$B$2,'S&amp;P Regression'!D85,#N/A)</f>
        <v>#N/A</v>
      </c>
      <c r="E87" s="7" t="str">
        <f>IF('S&amp;P Regression'!$C85=$B$2,'S&amp;P Regression'!E85,"")</f>
        <v/>
      </c>
      <c r="F87" s="7" t="str">
        <f>IF('S&amp;P Regression'!$C85=$B$2,'S&amp;P Regression'!F85,"")</f>
        <v/>
      </c>
      <c r="G87" s="8" t="e">
        <f t="shared" si="1"/>
        <v>#N/A</v>
      </c>
    </row>
    <row r="88" spans="1:7">
      <c r="A88" s="3" t="str">
        <f>IF('S&amp;P Regression'!C86=$B$2,'S&amp;P Regression'!A86,"")</f>
        <v/>
      </c>
      <c r="B88" s="3" t="str">
        <f>IF('S&amp;P Regression'!$C86=$B$2,'S&amp;P Regression'!B86,"")</f>
        <v/>
      </c>
      <c r="C88" s="3" t="str">
        <f>IF('S&amp;P Regression'!$C86=$B$2,'S&amp;P Regression'!C86,"")</f>
        <v/>
      </c>
      <c r="D88" s="9" t="e">
        <f>IF('S&amp;P Regression'!$C86=$B$2,'S&amp;P Regression'!D86,#N/A)</f>
        <v>#N/A</v>
      </c>
      <c r="E88" s="7" t="str">
        <f>IF('S&amp;P Regression'!$C86=$B$2,'S&amp;P Regression'!E86,"")</f>
        <v/>
      </c>
      <c r="F88" s="7" t="str">
        <f>IF('S&amp;P Regression'!$C86=$B$2,'S&amp;P Regression'!F86,"")</f>
        <v/>
      </c>
      <c r="G88" s="8" t="e">
        <f t="shared" si="1"/>
        <v>#N/A</v>
      </c>
    </row>
    <row r="89" spans="1:7">
      <c r="A89" s="3" t="str">
        <f>IF('S&amp;P Regression'!C87=$B$2,'S&amp;P Regression'!A87,"")</f>
        <v/>
      </c>
      <c r="B89" s="3" t="str">
        <f>IF('S&amp;P Regression'!$C87=$B$2,'S&amp;P Regression'!B87,"")</f>
        <v/>
      </c>
      <c r="C89" s="3" t="str">
        <f>IF('S&amp;P Regression'!$C87=$B$2,'S&amp;P Regression'!C87,"")</f>
        <v/>
      </c>
      <c r="D89" s="9" t="e">
        <f>IF('S&amp;P Regression'!$C87=$B$2,'S&amp;P Regression'!D87,#N/A)</f>
        <v>#N/A</v>
      </c>
      <c r="E89" s="7" t="str">
        <f>IF('S&amp;P Regression'!$C87=$B$2,'S&amp;P Regression'!E87,"")</f>
        <v/>
      </c>
      <c r="F89" s="7" t="str">
        <f>IF('S&amp;P Regression'!$C87=$B$2,'S&amp;P Regression'!F87,"")</f>
        <v/>
      </c>
      <c r="G89" s="8" t="e">
        <f t="shared" si="1"/>
        <v>#N/A</v>
      </c>
    </row>
    <row r="90" spans="1:7">
      <c r="A90" s="3" t="str">
        <f>IF('S&amp;P Regression'!C88=$B$2,'S&amp;P Regression'!A88,"")</f>
        <v>CHRW</v>
      </c>
      <c r="B90" s="3" t="str">
        <f>IF('S&amp;P Regression'!$C88=$B$2,'S&amp;P Regression'!B88,"")</f>
        <v>C.H. Robinson Worldwide, Inc.</v>
      </c>
      <c r="C90" s="3" t="str">
        <f>IF('S&amp;P Regression'!$C88=$B$2,'S&amp;P Regression'!C88,"")</f>
        <v>Industrials</v>
      </c>
      <c r="D90" s="9">
        <f>IF('S&amp;P Regression'!$C88=$B$2,'S&amp;P Regression'!D88,#N/A)</f>
        <v>0.20499999999999999</v>
      </c>
      <c r="E90" s="7">
        <f>IF('S&amp;P Regression'!$C88=$B$2,'S&amp;P Regression'!E88,"")</f>
        <v>11853.64</v>
      </c>
      <c r="F90" s="7">
        <f>IF('S&amp;P Regression'!$C88=$B$2,'S&amp;P Regression'!F88,"")</f>
        <v>2634.28</v>
      </c>
      <c r="G90" s="8">
        <f t="shared" si="1"/>
        <v>4.4997646415718897</v>
      </c>
    </row>
    <row r="91" spans="1:7">
      <c r="A91" s="3" t="str">
        <f>IF('S&amp;P Regression'!C89=$B$2,'S&amp;P Regression'!A89,"")</f>
        <v/>
      </c>
      <c r="B91" s="3" t="str">
        <f>IF('S&amp;P Regression'!$C89=$B$2,'S&amp;P Regression'!B89,"")</f>
        <v/>
      </c>
      <c r="C91" s="3" t="str">
        <f>IF('S&amp;P Regression'!$C89=$B$2,'S&amp;P Regression'!C89,"")</f>
        <v/>
      </c>
      <c r="D91" s="9" t="e">
        <f>IF('S&amp;P Regression'!$C89=$B$2,'S&amp;P Regression'!D89,#N/A)</f>
        <v>#N/A</v>
      </c>
      <c r="E91" s="7" t="str">
        <f>IF('S&amp;P Regression'!$C89=$B$2,'S&amp;P Regression'!E89,"")</f>
        <v/>
      </c>
      <c r="F91" s="7" t="str">
        <f>IF('S&amp;P Regression'!$C89=$B$2,'S&amp;P Regression'!F89,"")</f>
        <v/>
      </c>
      <c r="G91" s="8" t="e">
        <f t="shared" si="1"/>
        <v>#N/A</v>
      </c>
    </row>
    <row r="92" spans="1:7">
      <c r="A92" s="3" t="str">
        <f>IF('S&amp;P Regression'!C90=$B$2,'S&amp;P Regression'!A90,"")</f>
        <v/>
      </c>
      <c r="B92" s="3" t="str">
        <f>IF('S&amp;P Regression'!$C90=$B$2,'S&amp;P Regression'!B90,"")</f>
        <v/>
      </c>
      <c r="C92" s="3" t="str">
        <f>IF('S&amp;P Regression'!$C90=$B$2,'S&amp;P Regression'!C90,"")</f>
        <v/>
      </c>
      <c r="D92" s="9" t="e">
        <f>IF('S&amp;P Regression'!$C90=$B$2,'S&amp;P Regression'!D90,#N/A)</f>
        <v>#N/A</v>
      </c>
      <c r="E92" s="7" t="str">
        <f>IF('S&amp;P Regression'!$C90=$B$2,'S&amp;P Regression'!E90,"")</f>
        <v/>
      </c>
      <c r="F92" s="7" t="str">
        <f>IF('S&amp;P Regression'!$C90=$B$2,'S&amp;P Regression'!F90,"")</f>
        <v/>
      </c>
      <c r="G92" s="8" t="e">
        <f t="shared" si="1"/>
        <v>#N/A</v>
      </c>
    </row>
    <row r="93" spans="1:7">
      <c r="A93" s="3" t="str">
        <f>IF('S&amp;P Regression'!C91=$B$2,'S&amp;P Regression'!A91,"")</f>
        <v/>
      </c>
      <c r="B93" s="3" t="str">
        <f>IF('S&amp;P Regression'!$C91=$B$2,'S&amp;P Regression'!B91,"")</f>
        <v/>
      </c>
      <c r="C93" s="3" t="str">
        <f>IF('S&amp;P Regression'!$C91=$B$2,'S&amp;P Regression'!C91,"")</f>
        <v/>
      </c>
      <c r="D93" s="9" t="e">
        <f>IF('S&amp;P Regression'!$C91=$B$2,'S&amp;P Regression'!D91,#N/A)</f>
        <v>#N/A</v>
      </c>
      <c r="E93" s="7" t="str">
        <f>IF('S&amp;P Regression'!$C91=$B$2,'S&amp;P Regression'!E91,"")</f>
        <v/>
      </c>
      <c r="F93" s="7" t="str">
        <f>IF('S&amp;P Regression'!$C91=$B$2,'S&amp;P Regression'!F91,"")</f>
        <v/>
      </c>
      <c r="G93" s="8" t="e">
        <f t="shared" si="1"/>
        <v>#N/A</v>
      </c>
    </row>
    <row r="94" spans="1:7">
      <c r="A94" s="3" t="str">
        <f>IF('S&amp;P Regression'!C92=$B$2,'S&amp;P Regression'!A92,"")</f>
        <v/>
      </c>
      <c r="B94" s="3" t="str">
        <f>IF('S&amp;P Regression'!$C92=$B$2,'S&amp;P Regression'!B92,"")</f>
        <v/>
      </c>
      <c r="C94" s="3" t="str">
        <f>IF('S&amp;P Regression'!$C92=$B$2,'S&amp;P Regression'!C92,"")</f>
        <v/>
      </c>
      <c r="D94" s="9" t="e">
        <f>IF('S&amp;P Regression'!$C92=$B$2,'S&amp;P Regression'!D92,#N/A)</f>
        <v>#N/A</v>
      </c>
      <c r="E94" s="7" t="str">
        <f>IF('S&amp;P Regression'!$C92=$B$2,'S&amp;P Regression'!E92,"")</f>
        <v/>
      </c>
      <c r="F94" s="7" t="str">
        <f>IF('S&amp;P Regression'!$C92=$B$2,'S&amp;P Regression'!F92,"")</f>
        <v/>
      </c>
      <c r="G94" s="8" t="e">
        <f t="shared" si="1"/>
        <v>#N/A</v>
      </c>
    </row>
    <row r="95" spans="1:7">
      <c r="A95" s="3" t="str">
        <f>IF('S&amp;P Regression'!C93=$B$2,'S&amp;P Regression'!A93,"")</f>
        <v/>
      </c>
      <c r="B95" s="3" t="str">
        <f>IF('S&amp;P Regression'!$C93=$B$2,'S&amp;P Regression'!B93,"")</f>
        <v/>
      </c>
      <c r="C95" s="3" t="str">
        <f>IF('S&amp;P Regression'!$C93=$B$2,'S&amp;P Regression'!C93,"")</f>
        <v/>
      </c>
      <c r="D95" s="9" t="e">
        <f>IF('S&amp;P Regression'!$C93=$B$2,'S&amp;P Regression'!D93,#N/A)</f>
        <v>#N/A</v>
      </c>
      <c r="E95" s="7" t="str">
        <f>IF('S&amp;P Regression'!$C93=$B$2,'S&amp;P Regression'!E93,"")</f>
        <v/>
      </c>
      <c r="F95" s="7" t="str">
        <f>IF('S&amp;P Regression'!$C93=$B$2,'S&amp;P Regression'!F93,"")</f>
        <v/>
      </c>
      <c r="G95" s="8" t="e">
        <f t="shared" si="1"/>
        <v>#N/A</v>
      </c>
    </row>
    <row r="96" spans="1:7">
      <c r="A96" s="3" t="str">
        <f>IF('S&amp;P Regression'!C94=$B$2,'S&amp;P Regression'!A94,"")</f>
        <v/>
      </c>
      <c r="B96" s="3" t="str">
        <f>IF('S&amp;P Regression'!$C94=$B$2,'S&amp;P Regression'!B94,"")</f>
        <v/>
      </c>
      <c r="C96" s="3" t="str">
        <f>IF('S&amp;P Regression'!$C94=$B$2,'S&amp;P Regression'!C94,"")</f>
        <v/>
      </c>
      <c r="D96" s="9" t="e">
        <f>IF('S&amp;P Regression'!$C94=$B$2,'S&amp;P Regression'!D94,#N/A)</f>
        <v>#N/A</v>
      </c>
      <c r="E96" s="7" t="str">
        <f>IF('S&amp;P Regression'!$C94=$B$2,'S&amp;P Regression'!E94,"")</f>
        <v/>
      </c>
      <c r="F96" s="7" t="str">
        <f>IF('S&amp;P Regression'!$C94=$B$2,'S&amp;P Regression'!F94,"")</f>
        <v/>
      </c>
      <c r="G96" s="8" t="e">
        <f t="shared" si="1"/>
        <v>#N/A</v>
      </c>
    </row>
    <row r="97" spans="1:7">
      <c r="A97" s="3" t="str">
        <f>IF('S&amp;P Regression'!C95=$B$2,'S&amp;P Regression'!A95,"")</f>
        <v/>
      </c>
      <c r="B97" s="3" t="str">
        <f>IF('S&amp;P Regression'!$C95=$B$2,'S&amp;P Regression'!B95,"")</f>
        <v/>
      </c>
      <c r="C97" s="3" t="str">
        <f>IF('S&amp;P Regression'!$C95=$B$2,'S&amp;P Regression'!C95,"")</f>
        <v/>
      </c>
      <c r="D97" s="9" t="e">
        <f>IF('S&amp;P Regression'!$C95=$B$2,'S&amp;P Regression'!D95,#N/A)</f>
        <v>#N/A</v>
      </c>
      <c r="E97" s="7" t="str">
        <f>IF('S&amp;P Regression'!$C95=$B$2,'S&amp;P Regression'!E95,"")</f>
        <v/>
      </c>
      <c r="F97" s="7" t="str">
        <f>IF('S&amp;P Regression'!$C95=$B$2,'S&amp;P Regression'!F95,"")</f>
        <v/>
      </c>
      <c r="G97" s="8" t="e">
        <f t="shared" si="1"/>
        <v>#N/A</v>
      </c>
    </row>
    <row r="98" spans="1:7">
      <c r="A98" s="3" t="str">
        <f>IF('S&amp;P Regression'!C96=$B$2,'S&amp;P Regression'!A96,"")</f>
        <v/>
      </c>
      <c r="B98" s="3" t="str">
        <f>IF('S&amp;P Regression'!$C96=$B$2,'S&amp;P Regression'!B96,"")</f>
        <v/>
      </c>
      <c r="C98" s="3" t="str">
        <f>IF('S&amp;P Regression'!$C96=$B$2,'S&amp;P Regression'!C96,"")</f>
        <v/>
      </c>
      <c r="D98" s="9" t="e">
        <f>IF('S&amp;P Regression'!$C96=$B$2,'S&amp;P Regression'!D96,#N/A)</f>
        <v>#N/A</v>
      </c>
      <c r="E98" s="7" t="str">
        <f>IF('S&amp;P Regression'!$C96=$B$2,'S&amp;P Regression'!E96,"")</f>
        <v/>
      </c>
      <c r="F98" s="7" t="str">
        <f>IF('S&amp;P Regression'!$C96=$B$2,'S&amp;P Regression'!F96,"")</f>
        <v/>
      </c>
      <c r="G98" s="8" t="e">
        <f t="shared" si="1"/>
        <v>#N/A</v>
      </c>
    </row>
    <row r="99" spans="1:7">
      <c r="A99" s="3" t="str">
        <f>IF('S&amp;P Regression'!C97=$B$2,'S&amp;P Regression'!A97,"")</f>
        <v>CMI</v>
      </c>
      <c r="B99" s="3" t="str">
        <f>IF('S&amp;P Regression'!$C97=$B$2,'S&amp;P Regression'!B97,"")</f>
        <v>Cummins Inc.</v>
      </c>
      <c r="C99" s="3" t="str">
        <f>IF('S&amp;P Regression'!$C97=$B$2,'S&amp;P Regression'!C97,"")</f>
        <v>Industrials</v>
      </c>
      <c r="D99" s="9">
        <f>IF('S&amp;P Regression'!$C97=$B$2,'S&amp;P Regression'!D97,#N/A)</f>
        <v>0.14000000000000001</v>
      </c>
      <c r="E99" s="7">
        <f>IF('S&amp;P Regression'!$C97=$B$2,'S&amp;P Regression'!E97,"")</f>
        <v>20583.62</v>
      </c>
      <c r="F99" s="7">
        <f>IF('S&amp;P Regression'!$C97=$B$2,'S&amp;P Regression'!F97,"")</f>
        <v>12438.06</v>
      </c>
      <c r="G99" s="8">
        <f t="shared" si="1"/>
        <v>1.6548899104844323</v>
      </c>
    </row>
    <row r="100" spans="1:7">
      <c r="A100" s="3" t="str">
        <f>IF('S&amp;P Regression'!C98=$B$2,'S&amp;P Regression'!A98,"")</f>
        <v/>
      </c>
      <c r="B100" s="3" t="str">
        <f>IF('S&amp;P Regression'!$C98=$B$2,'S&amp;P Regression'!B98,"")</f>
        <v/>
      </c>
      <c r="C100" s="3" t="str">
        <f>IF('S&amp;P Regression'!$C98=$B$2,'S&amp;P Regression'!C98,"")</f>
        <v/>
      </c>
      <c r="D100" s="9" t="e">
        <f>IF('S&amp;P Regression'!$C98=$B$2,'S&amp;P Regression'!D98,#N/A)</f>
        <v>#N/A</v>
      </c>
      <c r="E100" s="7" t="str">
        <f>IF('S&amp;P Regression'!$C98=$B$2,'S&amp;P Regression'!E98,"")</f>
        <v/>
      </c>
      <c r="F100" s="7" t="str">
        <f>IF('S&amp;P Regression'!$C98=$B$2,'S&amp;P Regression'!F98,"")</f>
        <v/>
      </c>
      <c r="G100" s="8" t="e">
        <f t="shared" si="1"/>
        <v>#N/A</v>
      </c>
    </row>
    <row r="101" spans="1:7">
      <c r="A101" s="3" t="str">
        <f>IF('S&amp;P Regression'!C99=$B$2,'S&amp;P Regression'!A99,"")</f>
        <v/>
      </c>
      <c r="B101" s="3" t="str">
        <f>IF('S&amp;P Regression'!$C99=$B$2,'S&amp;P Regression'!B99,"")</f>
        <v/>
      </c>
      <c r="C101" s="3" t="str">
        <f>IF('S&amp;P Regression'!$C99=$B$2,'S&amp;P Regression'!C99,"")</f>
        <v/>
      </c>
      <c r="D101" s="9" t="e">
        <f>IF('S&amp;P Regression'!$C99=$B$2,'S&amp;P Regression'!D99,#N/A)</f>
        <v>#N/A</v>
      </c>
      <c r="E101" s="7" t="str">
        <f>IF('S&amp;P Regression'!$C99=$B$2,'S&amp;P Regression'!E99,"")</f>
        <v/>
      </c>
      <c r="F101" s="7" t="str">
        <f>IF('S&amp;P Regression'!$C99=$B$2,'S&amp;P Regression'!F99,"")</f>
        <v/>
      </c>
      <c r="G101" s="8" t="e">
        <f t="shared" si="1"/>
        <v>#N/A</v>
      </c>
    </row>
    <row r="102" spans="1:7">
      <c r="A102" s="3" t="str">
        <f>IF('S&amp;P Regression'!C100=$B$2,'S&amp;P Regression'!A100,"")</f>
        <v/>
      </c>
      <c r="B102" s="3" t="str">
        <f>IF('S&amp;P Regression'!$C100=$B$2,'S&amp;P Regression'!B100,"")</f>
        <v/>
      </c>
      <c r="C102" s="3" t="str">
        <f>IF('S&amp;P Regression'!$C100=$B$2,'S&amp;P Regression'!C100,"")</f>
        <v/>
      </c>
      <c r="D102" s="9" t="e">
        <f>IF('S&amp;P Regression'!$C100=$B$2,'S&amp;P Regression'!D100,#N/A)</f>
        <v>#N/A</v>
      </c>
      <c r="E102" s="7" t="str">
        <f>IF('S&amp;P Regression'!$C100=$B$2,'S&amp;P Regression'!E100,"")</f>
        <v/>
      </c>
      <c r="F102" s="7" t="str">
        <f>IF('S&amp;P Regression'!$C100=$B$2,'S&amp;P Regression'!F100,"")</f>
        <v/>
      </c>
      <c r="G102" s="8" t="e">
        <f t="shared" si="1"/>
        <v>#N/A</v>
      </c>
    </row>
    <row r="103" spans="1:7">
      <c r="A103" s="3" t="str">
        <f>IF('S&amp;P Regression'!C101=$B$2,'S&amp;P Regression'!A101,"")</f>
        <v/>
      </c>
      <c r="B103" s="3" t="str">
        <f>IF('S&amp;P Regression'!$C101=$B$2,'S&amp;P Regression'!B101,"")</f>
        <v/>
      </c>
      <c r="C103" s="3" t="str">
        <f>IF('S&amp;P Regression'!$C101=$B$2,'S&amp;P Regression'!C101,"")</f>
        <v/>
      </c>
      <c r="D103" s="9" t="e">
        <f>IF('S&amp;P Regression'!$C101=$B$2,'S&amp;P Regression'!D101,#N/A)</f>
        <v>#N/A</v>
      </c>
      <c r="E103" s="7" t="str">
        <f>IF('S&amp;P Regression'!$C101=$B$2,'S&amp;P Regression'!E101,"")</f>
        <v/>
      </c>
      <c r="F103" s="7" t="str">
        <f>IF('S&amp;P Regression'!$C101=$B$2,'S&amp;P Regression'!F101,"")</f>
        <v/>
      </c>
      <c r="G103" s="8" t="e">
        <f t="shared" si="1"/>
        <v>#N/A</v>
      </c>
    </row>
    <row r="104" spans="1:7">
      <c r="A104" s="3" t="str">
        <f>IF('S&amp;P Regression'!C102=$B$2,'S&amp;P Regression'!A102,"")</f>
        <v/>
      </c>
      <c r="B104" s="3" t="str">
        <f>IF('S&amp;P Regression'!$C102=$B$2,'S&amp;P Regression'!B102,"")</f>
        <v/>
      </c>
      <c r="C104" s="3" t="str">
        <f>IF('S&amp;P Regression'!$C102=$B$2,'S&amp;P Regression'!C102,"")</f>
        <v/>
      </c>
      <c r="D104" s="9" t="e">
        <f>IF('S&amp;P Regression'!$C102=$B$2,'S&amp;P Regression'!D102,#N/A)</f>
        <v>#N/A</v>
      </c>
      <c r="E104" s="7" t="str">
        <f>IF('S&amp;P Regression'!$C102=$B$2,'S&amp;P Regression'!E102,"")</f>
        <v/>
      </c>
      <c r="F104" s="7" t="str">
        <f>IF('S&amp;P Regression'!$C102=$B$2,'S&amp;P Regression'!F102,"")</f>
        <v/>
      </c>
      <c r="G104" s="8" t="e">
        <f t="shared" si="1"/>
        <v>#N/A</v>
      </c>
    </row>
    <row r="105" spans="1:7">
      <c r="A105" s="3" t="str">
        <f>IF('S&amp;P Regression'!C103=$B$2,'S&amp;P Regression'!A103,"")</f>
        <v/>
      </c>
      <c r="B105" s="3" t="str">
        <f>IF('S&amp;P Regression'!$C103=$B$2,'S&amp;P Regression'!B103,"")</f>
        <v/>
      </c>
      <c r="C105" s="3" t="str">
        <f>IF('S&amp;P Regression'!$C103=$B$2,'S&amp;P Regression'!C103,"")</f>
        <v/>
      </c>
      <c r="D105" s="9" t="e">
        <f>IF('S&amp;P Regression'!$C103=$B$2,'S&amp;P Regression'!D103,#N/A)</f>
        <v>#N/A</v>
      </c>
      <c r="E105" s="7" t="str">
        <f>IF('S&amp;P Regression'!$C103=$B$2,'S&amp;P Regression'!E103,"")</f>
        <v/>
      </c>
      <c r="F105" s="7" t="str">
        <f>IF('S&amp;P Regression'!$C103=$B$2,'S&amp;P Regression'!F103,"")</f>
        <v/>
      </c>
      <c r="G105" s="8" t="e">
        <f t="shared" si="1"/>
        <v>#N/A</v>
      </c>
    </row>
    <row r="106" spans="1:7">
      <c r="A106" s="3" t="str">
        <f>IF('S&amp;P Regression'!C104=$B$2,'S&amp;P Regression'!A104,"")</f>
        <v>COL</v>
      </c>
      <c r="B106" s="3" t="str">
        <f>IF('S&amp;P Regression'!$C104=$B$2,'S&amp;P Regression'!B104,"")</f>
        <v>Rockwell Collins, Inc.</v>
      </c>
      <c r="C106" s="3" t="str">
        <f>IF('S&amp;P Regression'!$C104=$B$2,'S&amp;P Regression'!C104,"")</f>
        <v>Industrials</v>
      </c>
      <c r="D106" s="9">
        <f>IF('S&amp;P Regression'!$C104=$B$2,'S&amp;P Regression'!D104,#N/A)</f>
        <v>9.1999999999999998E-2</v>
      </c>
      <c r="E106" s="7">
        <f>IF('S&amp;P Regression'!$C104=$B$2,'S&amp;P Regression'!E104,"")</f>
        <v>16183.73</v>
      </c>
      <c r="F106" s="7">
        <f>IF('S&amp;P Regression'!$C104=$B$2,'S&amp;P Regression'!F104,"")</f>
        <v>7576.38</v>
      </c>
      <c r="G106" s="8">
        <f t="shared" si="1"/>
        <v>2.1360768599251885</v>
      </c>
    </row>
    <row r="107" spans="1:7">
      <c r="A107" s="3" t="str">
        <f>IF('S&amp;P Regression'!C105=$B$2,'S&amp;P Regression'!A105,"")</f>
        <v/>
      </c>
      <c r="B107" s="3" t="str">
        <f>IF('S&amp;P Regression'!$C105=$B$2,'S&amp;P Regression'!B105,"")</f>
        <v/>
      </c>
      <c r="C107" s="3" t="str">
        <f>IF('S&amp;P Regression'!$C105=$B$2,'S&amp;P Regression'!C105,"")</f>
        <v/>
      </c>
      <c r="D107" s="9" t="e">
        <f>IF('S&amp;P Regression'!$C105=$B$2,'S&amp;P Regression'!D105,#N/A)</f>
        <v>#N/A</v>
      </c>
      <c r="E107" s="7" t="str">
        <f>IF('S&amp;P Regression'!$C105=$B$2,'S&amp;P Regression'!E105,"")</f>
        <v/>
      </c>
      <c r="F107" s="7" t="str">
        <f>IF('S&amp;P Regression'!$C105=$B$2,'S&amp;P Regression'!F105,"")</f>
        <v/>
      </c>
      <c r="G107" s="8" t="e">
        <f t="shared" si="1"/>
        <v>#N/A</v>
      </c>
    </row>
    <row r="108" spans="1:7">
      <c r="A108" s="3" t="str">
        <f>IF('S&amp;P Regression'!C106=$B$2,'S&amp;P Regression'!A106,"")</f>
        <v/>
      </c>
      <c r="B108" s="3" t="str">
        <f>IF('S&amp;P Regression'!$C106=$B$2,'S&amp;P Regression'!B106,"")</f>
        <v/>
      </c>
      <c r="C108" s="3" t="str">
        <f>IF('S&amp;P Regression'!$C106=$B$2,'S&amp;P Regression'!C106,"")</f>
        <v/>
      </c>
      <c r="D108" s="9" t="e">
        <f>IF('S&amp;P Regression'!$C106=$B$2,'S&amp;P Regression'!D106,#N/A)</f>
        <v>#N/A</v>
      </c>
      <c r="E108" s="7" t="str">
        <f>IF('S&amp;P Regression'!$C106=$B$2,'S&amp;P Regression'!E106,"")</f>
        <v/>
      </c>
      <c r="F108" s="7" t="str">
        <f>IF('S&amp;P Regression'!$C106=$B$2,'S&amp;P Regression'!F106,"")</f>
        <v/>
      </c>
      <c r="G108" s="8" t="e">
        <f t="shared" si="1"/>
        <v>#N/A</v>
      </c>
    </row>
    <row r="109" spans="1:7">
      <c r="A109" s="3" t="str">
        <f>IF('S&amp;P Regression'!C107=$B$2,'S&amp;P Regression'!A107,"")</f>
        <v/>
      </c>
      <c r="B109" s="3" t="str">
        <f>IF('S&amp;P Regression'!$C107=$B$2,'S&amp;P Regression'!B107,"")</f>
        <v/>
      </c>
      <c r="C109" s="3" t="str">
        <f>IF('S&amp;P Regression'!$C107=$B$2,'S&amp;P Regression'!C107,"")</f>
        <v/>
      </c>
      <c r="D109" s="9" t="e">
        <f>IF('S&amp;P Regression'!$C107=$B$2,'S&amp;P Regression'!D107,#N/A)</f>
        <v>#N/A</v>
      </c>
      <c r="E109" s="7" t="str">
        <f>IF('S&amp;P Regression'!$C107=$B$2,'S&amp;P Regression'!E107,"")</f>
        <v/>
      </c>
      <c r="F109" s="7" t="str">
        <f>IF('S&amp;P Regression'!$C107=$B$2,'S&amp;P Regression'!F107,"")</f>
        <v/>
      </c>
      <c r="G109" s="8" t="e">
        <f t="shared" si="1"/>
        <v>#N/A</v>
      </c>
    </row>
    <row r="110" spans="1:7">
      <c r="A110" s="3" t="str">
        <f>IF('S&amp;P Regression'!C108=$B$2,'S&amp;P Regression'!A108,"")</f>
        <v/>
      </c>
      <c r="B110" s="3" t="str">
        <f>IF('S&amp;P Regression'!$C108=$B$2,'S&amp;P Regression'!B108,"")</f>
        <v/>
      </c>
      <c r="C110" s="3" t="str">
        <f>IF('S&amp;P Regression'!$C108=$B$2,'S&amp;P Regression'!C108,"")</f>
        <v/>
      </c>
      <c r="D110" s="9" t="e">
        <f>IF('S&amp;P Regression'!$C108=$B$2,'S&amp;P Regression'!D108,#N/A)</f>
        <v>#N/A</v>
      </c>
      <c r="E110" s="7" t="str">
        <f>IF('S&amp;P Regression'!$C108=$B$2,'S&amp;P Regression'!E108,"")</f>
        <v/>
      </c>
      <c r="F110" s="7" t="str">
        <f>IF('S&amp;P Regression'!$C108=$B$2,'S&amp;P Regression'!F108,"")</f>
        <v/>
      </c>
      <c r="G110" s="8" t="e">
        <f t="shared" si="1"/>
        <v>#N/A</v>
      </c>
    </row>
    <row r="111" spans="1:7">
      <c r="A111" s="3" t="str">
        <f>IF('S&amp;P Regression'!C109=$B$2,'S&amp;P Regression'!A109,"")</f>
        <v/>
      </c>
      <c r="B111" s="3" t="str">
        <f>IF('S&amp;P Regression'!$C109=$B$2,'S&amp;P Regression'!B109,"")</f>
        <v/>
      </c>
      <c r="C111" s="3" t="str">
        <f>IF('S&amp;P Regression'!$C109=$B$2,'S&amp;P Regression'!C109,"")</f>
        <v/>
      </c>
      <c r="D111" s="9" t="e">
        <f>IF('S&amp;P Regression'!$C109=$B$2,'S&amp;P Regression'!D109,#N/A)</f>
        <v>#N/A</v>
      </c>
      <c r="E111" s="7" t="str">
        <f>IF('S&amp;P Regression'!$C109=$B$2,'S&amp;P Regression'!E109,"")</f>
        <v/>
      </c>
      <c r="F111" s="7" t="str">
        <f>IF('S&amp;P Regression'!$C109=$B$2,'S&amp;P Regression'!F109,"")</f>
        <v/>
      </c>
      <c r="G111" s="8" t="e">
        <f t="shared" si="1"/>
        <v>#N/A</v>
      </c>
    </row>
    <row r="112" spans="1:7">
      <c r="A112" s="3" t="str">
        <f>IF('S&amp;P Regression'!C110=$B$2,'S&amp;P Regression'!A110,"")</f>
        <v/>
      </c>
      <c r="B112" s="3" t="str">
        <f>IF('S&amp;P Regression'!$C110=$B$2,'S&amp;P Regression'!B110,"")</f>
        <v/>
      </c>
      <c r="C112" s="3" t="str">
        <f>IF('S&amp;P Regression'!$C110=$B$2,'S&amp;P Regression'!C110,"")</f>
        <v/>
      </c>
      <c r="D112" s="9" t="e">
        <f>IF('S&amp;P Regression'!$C110=$B$2,'S&amp;P Regression'!D110,#N/A)</f>
        <v>#N/A</v>
      </c>
      <c r="E112" s="7" t="str">
        <f>IF('S&amp;P Regression'!$C110=$B$2,'S&amp;P Regression'!E110,"")</f>
        <v/>
      </c>
      <c r="F112" s="7" t="str">
        <f>IF('S&amp;P Regression'!$C110=$B$2,'S&amp;P Regression'!F110,"")</f>
        <v/>
      </c>
      <c r="G112" s="8" t="e">
        <f t="shared" si="1"/>
        <v>#N/A</v>
      </c>
    </row>
    <row r="113" spans="1:7">
      <c r="A113" s="3" t="str">
        <f>IF('S&amp;P Regression'!C111=$B$2,'S&amp;P Regression'!A111,"")</f>
        <v>CSX</v>
      </c>
      <c r="B113" s="3" t="str">
        <f>IF('S&amp;P Regression'!$C111=$B$2,'S&amp;P Regression'!B111,"")</f>
        <v>CSX Corporation</v>
      </c>
      <c r="C113" s="3" t="str">
        <f>IF('S&amp;P Regression'!$C111=$B$2,'S&amp;P Regression'!C111,"")</f>
        <v>Industrials</v>
      </c>
      <c r="D113" s="9">
        <f>IF('S&amp;P Regression'!$C111=$B$2,'S&amp;P Regression'!D111,#N/A)</f>
        <v>7.1999999999999995E-2</v>
      </c>
      <c r="E113" s="7">
        <f>IF('S&amp;P Regression'!$C111=$B$2,'S&amp;P Regression'!E111,"")</f>
        <v>45178.63</v>
      </c>
      <c r="F113" s="7">
        <f>IF('S&amp;P Regression'!$C111=$B$2,'S&amp;P Regression'!F111,"")</f>
        <v>31997.84</v>
      </c>
      <c r="G113" s="8">
        <f t="shared" si="1"/>
        <v>1.4119274926057508</v>
      </c>
    </row>
    <row r="114" spans="1:7">
      <c r="A114" s="3" t="str">
        <f>IF('S&amp;P Regression'!C112=$B$2,'S&amp;P Regression'!A112,"")</f>
        <v>CTAS</v>
      </c>
      <c r="B114" s="3" t="str">
        <f>IF('S&amp;P Regression'!$C112=$B$2,'S&amp;P Regression'!B112,"")</f>
        <v>Cintas Corporation</v>
      </c>
      <c r="C114" s="3" t="str">
        <f>IF('S&amp;P Regression'!$C112=$B$2,'S&amp;P Regression'!C112,"")</f>
        <v>Industrials</v>
      </c>
      <c r="D114" s="9">
        <f>IF('S&amp;P Regression'!$C112=$B$2,'S&amp;P Regression'!D112,#N/A)</f>
        <v>0.123</v>
      </c>
      <c r="E114" s="7">
        <f>IF('S&amp;P Regression'!$C112=$B$2,'S&amp;P Regression'!E112,"")</f>
        <v>10564.71</v>
      </c>
      <c r="F114" s="7">
        <f>IF('S&amp;P Regression'!$C112=$B$2,'S&amp;P Regression'!F112,"")</f>
        <v>3582.09</v>
      </c>
      <c r="G114" s="8">
        <f t="shared" si="1"/>
        <v>2.9493145063356865</v>
      </c>
    </row>
    <row r="115" spans="1:7">
      <c r="A115" s="3" t="str">
        <f>IF('S&amp;P Regression'!C113=$B$2,'S&amp;P Regression'!A113,"")</f>
        <v/>
      </c>
      <c r="B115" s="3" t="str">
        <f>IF('S&amp;P Regression'!$C113=$B$2,'S&amp;P Regression'!B113,"")</f>
        <v/>
      </c>
      <c r="C115" s="3" t="str">
        <f>IF('S&amp;P Regression'!$C113=$B$2,'S&amp;P Regression'!C113,"")</f>
        <v/>
      </c>
      <c r="D115" s="9" t="e">
        <f>IF('S&amp;P Regression'!$C113=$B$2,'S&amp;P Regression'!D113,#N/A)</f>
        <v>#N/A</v>
      </c>
      <c r="E115" s="7" t="str">
        <f>IF('S&amp;P Regression'!$C113=$B$2,'S&amp;P Regression'!E113,"")</f>
        <v/>
      </c>
      <c r="F115" s="7" t="str">
        <f>IF('S&amp;P Regression'!$C113=$B$2,'S&amp;P Regression'!F113,"")</f>
        <v/>
      </c>
      <c r="G115" s="8" t="e">
        <f t="shared" si="1"/>
        <v>#N/A</v>
      </c>
    </row>
    <row r="116" spans="1:7">
      <c r="A116" s="3" t="str">
        <f>IF('S&amp;P Regression'!C114=$B$2,'S&amp;P Regression'!A114,"")</f>
        <v/>
      </c>
      <c r="B116" s="3" t="str">
        <f>IF('S&amp;P Regression'!$C114=$B$2,'S&amp;P Regression'!B114,"")</f>
        <v/>
      </c>
      <c r="C116" s="3" t="str">
        <f>IF('S&amp;P Regression'!$C114=$B$2,'S&amp;P Regression'!C114,"")</f>
        <v/>
      </c>
      <c r="D116" s="9" t="e">
        <f>IF('S&amp;P Regression'!$C114=$B$2,'S&amp;P Regression'!D114,#N/A)</f>
        <v>#N/A</v>
      </c>
      <c r="E116" s="7" t="str">
        <f>IF('S&amp;P Regression'!$C114=$B$2,'S&amp;P Regression'!E114,"")</f>
        <v/>
      </c>
      <c r="F116" s="7" t="str">
        <f>IF('S&amp;P Regression'!$C114=$B$2,'S&amp;P Regression'!F114,"")</f>
        <v/>
      </c>
      <c r="G116" s="8" t="e">
        <f t="shared" si="1"/>
        <v>#N/A</v>
      </c>
    </row>
    <row r="117" spans="1:7">
      <c r="A117" s="3" t="str">
        <f>IF('S&amp;P Regression'!C115=$B$2,'S&amp;P Regression'!A115,"")</f>
        <v/>
      </c>
      <c r="B117" s="3" t="str">
        <f>IF('S&amp;P Regression'!$C115=$B$2,'S&amp;P Regression'!B115,"")</f>
        <v/>
      </c>
      <c r="C117" s="3" t="str">
        <f>IF('S&amp;P Regression'!$C115=$B$2,'S&amp;P Regression'!C115,"")</f>
        <v/>
      </c>
      <c r="D117" s="9" t="e">
        <f>IF('S&amp;P Regression'!$C115=$B$2,'S&amp;P Regression'!D115,#N/A)</f>
        <v>#N/A</v>
      </c>
      <c r="E117" s="7" t="str">
        <f>IF('S&amp;P Regression'!$C115=$B$2,'S&amp;P Regression'!E115,"")</f>
        <v/>
      </c>
      <c r="F117" s="7" t="str">
        <f>IF('S&amp;P Regression'!$C115=$B$2,'S&amp;P Regression'!F115,"")</f>
        <v/>
      </c>
      <c r="G117" s="8" t="e">
        <f t="shared" si="1"/>
        <v>#N/A</v>
      </c>
    </row>
    <row r="118" spans="1:7">
      <c r="A118" s="3" t="str">
        <f>IF('S&amp;P Regression'!C116=$B$2,'S&amp;P Regression'!A116,"")</f>
        <v/>
      </c>
      <c r="B118" s="3" t="str">
        <f>IF('S&amp;P Regression'!$C116=$B$2,'S&amp;P Regression'!B116,"")</f>
        <v/>
      </c>
      <c r="C118" s="3" t="str">
        <f>IF('S&amp;P Regression'!$C116=$B$2,'S&amp;P Regression'!C116,"")</f>
        <v/>
      </c>
      <c r="D118" s="9" t="e">
        <f>IF('S&amp;P Regression'!$C116=$B$2,'S&amp;P Regression'!D116,#N/A)</f>
        <v>#N/A</v>
      </c>
      <c r="E118" s="7" t="str">
        <f>IF('S&amp;P Regression'!$C116=$B$2,'S&amp;P Regression'!E116,"")</f>
        <v/>
      </c>
      <c r="F118" s="7" t="str">
        <f>IF('S&amp;P Regression'!$C116=$B$2,'S&amp;P Regression'!F116,"")</f>
        <v/>
      </c>
      <c r="G118" s="8" t="e">
        <f t="shared" si="1"/>
        <v>#N/A</v>
      </c>
    </row>
    <row r="119" spans="1:7">
      <c r="A119" s="3" t="str">
        <f>IF('S&amp;P Regression'!C117=$B$2,'S&amp;P Regression'!A117,"")</f>
        <v/>
      </c>
      <c r="B119" s="3" t="str">
        <f>IF('S&amp;P Regression'!$C117=$B$2,'S&amp;P Regression'!B117,"")</f>
        <v/>
      </c>
      <c r="C119" s="3" t="str">
        <f>IF('S&amp;P Regression'!$C117=$B$2,'S&amp;P Regression'!C117,"")</f>
        <v/>
      </c>
      <c r="D119" s="9" t="e">
        <f>IF('S&amp;P Regression'!$C117=$B$2,'S&amp;P Regression'!D117,#N/A)</f>
        <v>#N/A</v>
      </c>
      <c r="E119" s="7" t="str">
        <f>IF('S&amp;P Regression'!$C117=$B$2,'S&amp;P Regression'!E117,"")</f>
        <v/>
      </c>
      <c r="F119" s="7" t="str">
        <f>IF('S&amp;P Regression'!$C117=$B$2,'S&amp;P Regression'!F117,"")</f>
        <v/>
      </c>
      <c r="G119" s="8" t="e">
        <f t="shared" si="1"/>
        <v>#N/A</v>
      </c>
    </row>
    <row r="120" spans="1:7">
      <c r="A120" s="3" t="str">
        <f>IF('S&amp;P Regression'!C118=$B$2,'S&amp;P Regression'!A118,"")</f>
        <v/>
      </c>
      <c r="B120" s="3" t="str">
        <f>IF('S&amp;P Regression'!$C118=$B$2,'S&amp;P Regression'!B118,"")</f>
        <v/>
      </c>
      <c r="C120" s="3" t="str">
        <f>IF('S&amp;P Regression'!$C118=$B$2,'S&amp;P Regression'!C118,"")</f>
        <v/>
      </c>
      <c r="D120" s="9" t="e">
        <f>IF('S&amp;P Regression'!$C118=$B$2,'S&amp;P Regression'!D118,#N/A)</f>
        <v>#N/A</v>
      </c>
      <c r="E120" s="7" t="str">
        <f>IF('S&amp;P Regression'!$C118=$B$2,'S&amp;P Regression'!E118,"")</f>
        <v/>
      </c>
      <c r="F120" s="7" t="str">
        <f>IF('S&amp;P Regression'!$C118=$B$2,'S&amp;P Regression'!F118,"")</f>
        <v/>
      </c>
      <c r="G120" s="8" t="e">
        <f t="shared" si="1"/>
        <v>#N/A</v>
      </c>
    </row>
    <row r="121" spans="1:7">
      <c r="A121" s="3" t="str">
        <f>IF('S&amp;P Regression'!C119=$B$2,'S&amp;P Regression'!A119,"")</f>
        <v/>
      </c>
      <c r="B121" s="3" t="str">
        <f>IF('S&amp;P Regression'!$C119=$B$2,'S&amp;P Regression'!B119,"")</f>
        <v/>
      </c>
      <c r="C121" s="3" t="str">
        <f>IF('S&amp;P Regression'!$C119=$B$2,'S&amp;P Regression'!C119,"")</f>
        <v/>
      </c>
      <c r="D121" s="9" t="e">
        <f>IF('S&amp;P Regression'!$C119=$B$2,'S&amp;P Regression'!D119,#N/A)</f>
        <v>#N/A</v>
      </c>
      <c r="E121" s="7" t="str">
        <f>IF('S&amp;P Regression'!$C119=$B$2,'S&amp;P Regression'!E119,"")</f>
        <v/>
      </c>
      <c r="F121" s="7" t="str">
        <f>IF('S&amp;P Regression'!$C119=$B$2,'S&amp;P Regression'!F119,"")</f>
        <v/>
      </c>
      <c r="G121" s="8" t="e">
        <f t="shared" si="1"/>
        <v>#N/A</v>
      </c>
    </row>
    <row r="122" spans="1:7">
      <c r="A122" s="3" t="str">
        <f>IF('S&amp;P Regression'!C120=$B$2,'S&amp;P Regression'!A120,"")</f>
        <v>DAL</v>
      </c>
      <c r="B122" s="3" t="str">
        <f>IF('S&amp;P Regression'!$C120=$B$2,'S&amp;P Regression'!B120,"")</f>
        <v>Delta Air Lines, Inc.</v>
      </c>
      <c r="C122" s="3" t="str">
        <f>IF('S&amp;P Regression'!$C120=$B$2,'S&amp;P Regression'!C120,"")</f>
        <v>Industrials</v>
      </c>
      <c r="D122" s="9">
        <f>IF('S&amp;P Regression'!$C120=$B$2,'S&amp;P Regression'!D120,#N/A)</f>
        <v>0.1</v>
      </c>
      <c r="E122" s="7">
        <f>IF('S&amp;P Regression'!$C120=$B$2,'S&amp;P Regression'!E120,"")</f>
        <v>68097.039999999994</v>
      </c>
      <c r="F122" s="7">
        <f>IF('S&amp;P Regression'!$C120=$B$2,'S&amp;P Regression'!F120,"")</f>
        <v>54727.25</v>
      </c>
      <c r="G122" s="8">
        <f t="shared" si="1"/>
        <v>1.2442985898249956</v>
      </c>
    </row>
    <row r="123" spans="1:7">
      <c r="A123" s="3" t="str">
        <f>IF('S&amp;P Regression'!C121=$B$2,'S&amp;P Regression'!A121,"")</f>
        <v/>
      </c>
      <c r="B123" s="3" t="str">
        <f>IF('S&amp;P Regression'!$C121=$B$2,'S&amp;P Regression'!B121,"")</f>
        <v/>
      </c>
      <c r="C123" s="3" t="str">
        <f>IF('S&amp;P Regression'!$C121=$B$2,'S&amp;P Regression'!C121,"")</f>
        <v/>
      </c>
      <c r="D123" s="9" t="e">
        <f>IF('S&amp;P Regression'!$C121=$B$2,'S&amp;P Regression'!D121,#N/A)</f>
        <v>#N/A</v>
      </c>
      <c r="E123" s="7" t="str">
        <f>IF('S&amp;P Regression'!$C121=$B$2,'S&amp;P Regression'!E121,"")</f>
        <v/>
      </c>
      <c r="F123" s="7" t="str">
        <f>IF('S&amp;P Regression'!$C121=$B$2,'S&amp;P Regression'!F121,"")</f>
        <v/>
      </c>
      <c r="G123" s="8" t="e">
        <f t="shared" si="1"/>
        <v>#N/A</v>
      </c>
    </row>
    <row r="124" spans="1:7">
      <c r="A124" s="3" t="str">
        <f>IF('S&amp;P Regression'!C122=$B$2,'S&amp;P Regression'!A122,"")</f>
        <v>DE</v>
      </c>
      <c r="B124" s="3" t="str">
        <f>IF('S&amp;P Regression'!$C122=$B$2,'S&amp;P Regression'!B122,"")</f>
        <v>Deere &amp; Company</v>
      </c>
      <c r="C124" s="3" t="str">
        <f>IF('S&amp;P Regression'!$C122=$B$2,'S&amp;P Regression'!C122,"")</f>
        <v>Industrials</v>
      </c>
      <c r="D124" s="9">
        <f>IF('S&amp;P Regression'!$C122=$B$2,'S&amp;P Regression'!D122,#N/A)</f>
        <v>8.5999999999999993E-2</v>
      </c>
      <c r="E124" s="7">
        <f>IF('S&amp;P Regression'!$C122=$B$2,'S&amp;P Regression'!E122,"")</f>
        <v>35947.46</v>
      </c>
      <c r="F124" s="7">
        <f>IF('S&amp;P Regression'!$C122=$B$2,'S&amp;P Regression'!F122,"")</f>
        <v>21227.42</v>
      </c>
      <c r="G124" s="8">
        <f t="shared" si="1"/>
        <v>1.6934446107911372</v>
      </c>
    </row>
    <row r="125" spans="1:7">
      <c r="A125" s="3" t="str">
        <f>IF('S&amp;P Regression'!C123=$B$2,'S&amp;P Regression'!A123,"")</f>
        <v/>
      </c>
      <c r="B125" s="3" t="str">
        <f>IF('S&amp;P Regression'!$C123=$B$2,'S&amp;P Regression'!B123,"")</f>
        <v/>
      </c>
      <c r="C125" s="3" t="str">
        <f>IF('S&amp;P Regression'!$C123=$B$2,'S&amp;P Regression'!C123,"")</f>
        <v/>
      </c>
      <c r="D125" s="9" t="e">
        <f>IF('S&amp;P Regression'!$C123=$B$2,'S&amp;P Regression'!D123,#N/A)</f>
        <v>#N/A</v>
      </c>
      <c r="E125" s="7" t="str">
        <f>IF('S&amp;P Regression'!$C123=$B$2,'S&amp;P Regression'!E123,"")</f>
        <v/>
      </c>
      <c r="F125" s="7" t="str">
        <f>IF('S&amp;P Regression'!$C123=$B$2,'S&amp;P Regression'!F123,"")</f>
        <v/>
      </c>
      <c r="G125" s="8" t="e">
        <f t="shared" si="1"/>
        <v>#N/A</v>
      </c>
    </row>
    <row r="126" spans="1:7">
      <c r="A126" s="3" t="str">
        <f>IF('S&amp;P Regression'!C124=$B$2,'S&amp;P Regression'!A124,"")</f>
        <v/>
      </c>
      <c r="B126" s="3" t="str">
        <f>IF('S&amp;P Regression'!$C124=$B$2,'S&amp;P Regression'!B124,"")</f>
        <v/>
      </c>
      <c r="C126" s="3" t="str">
        <f>IF('S&amp;P Regression'!$C124=$B$2,'S&amp;P Regression'!C124,"")</f>
        <v/>
      </c>
      <c r="D126" s="9" t="e">
        <f>IF('S&amp;P Regression'!$C124=$B$2,'S&amp;P Regression'!D124,#N/A)</f>
        <v>#N/A</v>
      </c>
      <c r="E126" s="7" t="str">
        <f>IF('S&amp;P Regression'!$C124=$B$2,'S&amp;P Regression'!E124,"")</f>
        <v/>
      </c>
      <c r="F126" s="7" t="str">
        <f>IF('S&amp;P Regression'!$C124=$B$2,'S&amp;P Regression'!F124,"")</f>
        <v/>
      </c>
      <c r="G126" s="8" t="e">
        <f t="shared" si="1"/>
        <v>#N/A</v>
      </c>
    </row>
    <row r="127" spans="1:7">
      <c r="A127" s="3" t="str">
        <f>IF('S&amp;P Regression'!C125=$B$2,'S&amp;P Regression'!A125,"")</f>
        <v/>
      </c>
      <c r="B127" s="3" t="str">
        <f>IF('S&amp;P Regression'!$C125=$B$2,'S&amp;P Regression'!B125,"")</f>
        <v/>
      </c>
      <c r="C127" s="3" t="str">
        <f>IF('S&amp;P Regression'!$C125=$B$2,'S&amp;P Regression'!C125,"")</f>
        <v/>
      </c>
      <c r="D127" s="9" t="e">
        <f>IF('S&amp;P Regression'!$C125=$B$2,'S&amp;P Regression'!D125,#N/A)</f>
        <v>#N/A</v>
      </c>
      <c r="E127" s="7" t="str">
        <f>IF('S&amp;P Regression'!$C125=$B$2,'S&amp;P Regression'!E125,"")</f>
        <v/>
      </c>
      <c r="F127" s="7" t="str">
        <f>IF('S&amp;P Regression'!$C125=$B$2,'S&amp;P Regression'!F125,"")</f>
        <v/>
      </c>
      <c r="G127" s="8" t="e">
        <f t="shared" si="1"/>
        <v>#N/A</v>
      </c>
    </row>
    <row r="128" spans="1:7">
      <c r="A128" s="3" t="str">
        <f>IF('S&amp;P Regression'!C126=$B$2,'S&amp;P Regression'!A126,"")</f>
        <v/>
      </c>
      <c r="B128" s="3" t="str">
        <f>IF('S&amp;P Regression'!$C126=$B$2,'S&amp;P Regression'!B126,"")</f>
        <v/>
      </c>
      <c r="C128" s="3" t="str">
        <f>IF('S&amp;P Regression'!$C126=$B$2,'S&amp;P Regression'!C126,"")</f>
        <v/>
      </c>
      <c r="D128" s="9" t="e">
        <f>IF('S&amp;P Regression'!$C126=$B$2,'S&amp;P Regression'!D126,#N/A)</f>
        <v>#N/A</v>
      </c>
      <c r="E128" s="7" t="str">
        <f>IF('S&amp;P Regression'!$C126=$B$2,'S&amp;P Regression'!E126,"")</f>
        <v/>
      </c>
      <c r="F128" s="7" t="str">
        <f>IF('S&amp;P Regression'!$C126=$B$2,'S&amp;P Regression'!F126,"")</f>
        <v/>
      </c>
      <c r="G128" s="8" t="e">
        <f t="shared" si="1"/>
        <v>#N/A</v>
      </c>
    </row>
    <row r="129" spans="1:7">
      <c r="A129" s="3" t="str">
        <f>IF('S&amp;P Regression'!C127=$B$2,'S&amp;P Regression'!A127,"")</f>
        <v>DHR</v>
      </c>
      <c r="B129" s="3" t="str">
        <f>IF('S&amp;P Regression'!$C127=$B$2,'S&amp;P Regression'!B127,"")</f>
        <v>Danaher Corporation</v>
      </c>
      <c r="C129" s="3" t="str">
        <f>IF('S&amp;P Regression'!$C127=$B$2,'S&amp;P Regression'!C127,"")</f>
        <v>Industrials</v>
      </c>
      <c r="D129" s="9">
        <f>IF('S&amp;P Regression'!$C127=$B$2,'S&amp;P Regression'!D127,#N/A)</f>
        <v>7.4999999999999997E-2</v>
      </c>
      <c r="E129" s="7">
        <f>IF('S&amp;P Regression'!$C127=$B$2,'S&amp;P Regression'!E127,"")</f>
        <v>81318.78</v>
      </c>
      <c r="F129" s="7">
        <f>IF('S&amp;P Regression'!$C127=$B$2,'S&amp;P Regression'!F127,"")</f>
        <v>37776.730000000003</v>
      </c>
      <c r="G129" s="8">
        <f t="shared" si="1"/>
        <v>2.1526156446044959</v>
      </c>
    </row>
    <row r="130" spans="1:7">
      <c r="A130" s="3" t="str">
        <f>IF('S&amp;P Regression'!C128=$B$2,'S&amp;P Regression'!A128,"")</f>
        <v/>
      </c>
      <c r="B130" s="3" t="str">
        <f>IF('S&amp;P Regression'!$C128=$B$2,'S&amp;P Regression'!B128,"")</f>
        <v/>
      </c>
      <c r="C130" s="3" t="str">
        <f>IF('S&amp;P Regression'!$C128=$B$2,'S&amp;P Regression'!C128,"")</f>
        <v/>
      </c>
      <c r="D130" s="9" t="e">
        <f>IF('S&amp;P Regression'!$C128=$B$2,'S&amp;P Regression'!D128,#N/A)</f>
        <v>#N/A</v>
      </c>
      <c r="E130" s="7" t="str">
        <f>IF('S&amp;P Regression'!$C128=$B$2,'S&amp;P Regression'!E128,"")</f>
        <v/>
      </c>
      <c r="F130" s="7" t="str">
        <f>IF('S&amp;P Regression'!$C128=$B$2,'S&amp;P Regression'!F128,"")</f>
        <v/>
      </c>
      <c r="G130" s="8" t="e">
        <f t="shared" si="1"/>
        <v>#N/A</v>
      </c>
    </row>
    <row r="131" spans="1:7">
      <c r="A131" s="3" t="str">
        <f>IF('S&amp;P Regression'!C129=$B$2,'S&amp;P Regression'!A129,"")</f>
        <v/>
      </c>
      <c r="B131" s="3" t="str">
        <f>IF('S&amp;P Regression'!$C129=$B$2,'S&amp;P Regression'!B129,"")</f>
        <v/>
      </c>
      <c r="C131" s="3" t="str">
        <f>IF('S&amp;P Regression'!$C129=$B$2,'S&amp;P Regression'!C129,"")</f>
        <v/>
      </c>
      <c r="D131" s="9" t="e">
        <f>IF('S&amp;P Regression'!$C129=$B$2,'S&amp;P Regression'!D129,#N/A)</f>
        <v>#N/A</v>
      </c>
      <c r="E131" s="7" t="str">
        <f>IF('S&amp;P Regression'!$C129=$B$2,'S&amp;P Regression'!E129,"")</f>
        <v/>
      </c>
      <c r="F131" s="7" t="str">
        <f>IF('S&amp;P Regression'!$C129=$B$2,'S&amp;P Regression'!F129,"")</f>
        <v/>
      </c>
      <c r="G131" s="8" t="e">
        <f t="shared" si="1"/>
        <v>#N/A</v>
      </c>
    </row>
    <row r="132" spans="1:7">
      <c r="A132" s="3" t="str">
        <f>IF('S&amp;P Regression'!C130=$B$2,'S&amp;P Regression'!A130,"")</f>
        <v/>
      </c>
      <c r="B132" s="3" t="str">
        <f>IF('S&amp;P Regression'!$C130=$B$2,'S&amp;P Regression'!B130,"")</f>
        <v/>
      </c>
      <c r="C132" s="3" t="str">
        <f>IF('S&amp;P Regression'!$C130=$B$2,'S&amp;P Regression'!C130,"")</f>
        <v/>
      </c>
      <c r="D132" s="9" t="e">
        <f>IF('S&amp;P Regression'!$C130=$B$2,'S&amp;P Regression'!D130,#N/A)</f>
        <v>#N/A</v>
      </c>
      <c r="E132" s="7" t="str">
        <f>IF('S&amp;P Regression'!$C130=$B$2,'S&amp;P Regression'!E130,"")</f>
        <v/>
      </c>
      <c r="F132" s="7" t="str">
        <f>IF('S&amp;P Regression'!$C130=$B$2,'S&amp;P Regression'!F130,"")</f>
        <v/>
      </c>
      <c r="G132" s="8" t="e">
        <f t="shared" si="1"/>
        <v>#N/A</v>
      </c>
    </row>
    <row r="133" spans="1:7">
      <c r="A133" s="3" t="str">
        <f>IF('S&amp;P Regression'!C131=$B$2,'S&amp;P Regression'!A131,"")</f>
        <v/>
      </c>
      <c r="B133" s="3" t="str">
        <f>IF('S&amp;P Regression'!$C131=$B$2,'S&amp;P Regression'!B131,"")</f>
        <v/>
      </c>
      <c r="C133" s="3" t="str">
        <f>IF('S&amp;P Regression'!$C131=$B$2,'S&amp;P Regression'!C131,"")</f>
        <v/>
      </c>
      <c r="D133" s="9" t="e">
        <f>IF('S&amp;P Regression'!$C131=$B$2,'S&amp;P Regression'!D131,#N/A)</f>
        <v>#N/A</v>
      </c>
      <c r="E133" s="7" t="str">
        <f>IF('S&amp;P Regression'!$C131=$B$2,'S&amp;P Regression'!E131,"")</f>
        <v/>
      </c>
      <c r="F133" s="7" t="str">
        <f>IF('S&amp;P Regression'!$C131=$B$2,'S&amp;P Regression'!F131,"")</f>
        <v/>
      </c>
      <c r="G133" s="8" t="e">
        <f t="shared" si="1"/>
        <v>#N/A</v>
      </c>
    </row>
    <row r="134" spans="1:7">
      <c r="A134" s="3" t="str">
        <f>IF('S&amp;P Regression'!C132=$B$2,'S&amp;P Regression'!A132,"")</f>
        <v>DNB</v>
      </c>
      <c r="B134" s="3" t="str">
        <f>IF('S&amp;P Regression'!$C132=$B$2,'S&amp;P Regression'!B132,"")</f>
        <v>The Dun &amp; Bradstreet Corp</v>
      </c>
      <c r="C134" s="3" t="str">
        <f>IF('S&amp;P Regression'!$C132=$B$2,'S&amp;P Regression'!C132,"")</f>
        <v>Industrials</v>
      </c>
      <c r="D134" s="9">
        <f>IF('S&amp;P Regression'!$C132=$B$2,'S&amp;P Regression'!D132,#N/A)</f>
        <v>0.14599999999999999</v>
      </c>
      <c r="E134" s="7">
        <f>IF('S&amp;P Regression'!$C132=$B$2,'S&amp;P Regression'!E132,"")</f>
        <v>5956.89</v>
      </c>
      <c r="F134" s="7">
        <f>IF('S&amp;P Regression'!$C132=$B$2,'S&amp;P Regression'!F132,"")</f>
        <v>2089.7600000000002</v>
      </c>
      <c r="G134" s="8">
        <f t="shared" si="1"/>
        <v>2.8505139346145012</v>
      </c>
    </row>
    <row r="135" spans="1:7">
      <c r="A135" s="3" t="str">
        <f>IF('S&amp;P Regression'!C133=$B$2,'S&amp;P Regression'!A133,"")</f>
        <v/>
      </c>
      <c r="B135" s="3" t="str">
        <f>IF('S&amp;P Regression'!$C133=$B$2,'S&amp;P Regression'!B133,"")</f>
        <v/>
      </c>
      <c r="C135" s="3" t="str">
        <f>IF('S&amp;P Regression'!$C133=$B$2,'S&amp;P Regression'!C133,"")</f>
        <v/>
      </c>
      <c r="D135" s="9" t="e">
        <f>IF('S&amp;P Regression'!$C133=$B$2,'S&amp;P Regression'!D133,#N/A)</f>
        <v>#N/A</v>
      </c>
      <c r="E135" s="7" t="str">
        <f>IF('S&amp;P Regression'!$C133=$B$2,'S&amp;P Regression'!E133,"")</f>
        <v/>
      </c>
      <c r="F135" s="7" t="str">
        <f>IF('S&amp;P Regression'!$C133=$B$2,'S&amp;P Regression'!F133,"")</f>
        <v/>
      </c>
      <c r="G135" s="8" t="e">
        <f t="shared" ref="G135:G198" si="2">IF(F135="",#N/A,E135/F135)</f>
        <v>#N/A</v>
      </c>
    </row>
    <row r="136" spans="1:7">
      <c r="A136" s="3" t="str">
        <f>IF('S&amp;P Regression'!C134=$B$2,'S&amp;P Regression'!A134,"")</f>
        <v>DOV</v>
      </c>
      <c r="B136" s="3" t="str">
        <f>IF('S&amp;P Regression'!$C134=$B$2,'S&amp;P Regression'!B134,"")</f>
        <v>Dover Corporation</v>
      </c>
      <c r="C136" s="3" t="str">
        <f>IF('S&amp;P Regression'!$C134=$B$2,'S&amp;P Regression'!C134,"")</f>
        <v>Industrials</v>
      </c>
      <c r="D136" s="9">
        <f>IF('S&amp;P Regression'!$C134=$B$2,'S&amp;P Regression'!D134,#N/A)</f>
        <v>8.1000000000000003E-2</v>
      </c>
      <c r="E136" s="7">
        <f>IF('S&amp;P Regression'!$C134=$B$2,'S&amp;P Regression'!E134,"")</f>
        <v>14088.53</v>
      </c>
      <c r="F136" s="7">
        <f>IF('S&amp;P Regression'!$C134=$B$2,'S&amp;P Regression'!F134,"")</f>
        <v>8677.59</v>
      </c>
      <c r="G136" s="8">
        <f t="shared" si="2"/>
        <v>1.6235533137656883</v>
      </c>
    </row>
    <row r="137" spans="1:7">
      <c r="A137" s="3" t="str">
        <f>IF('S&amp;P Regression'!C135=$B$2,'S&amp;P Regression'!A135,"")</f>
        <v/>
      </c>
      <c r="B137" s="3" t="str">
        <f>IF('S&amp;P Regression'!$C135=$B$2,'S&amp;P Regression'!B135,"")</f>
        <v/>
      </c>
      <c r="C137" s="3" t="str">
        <f>IF('S&amp;P Regression'!$C135=$B$2,'S&amp;P Regression'!C135,"")</f>
        <v/>
      </c>
      <c r="D137" s="9" t="e">
        <f>IF('S&amp;P Regression'!$C135=$B$2,'S&amp;P Regression'!D135,#N/A)</f>
        <v>#N/A</v>
      </c>
      <c r="E137" s="7" t="str">
        <f>IF('S&amp;P Regression'!$C135=$B$2,'S&amp;P Regression'!E135,"")</f>
        <v/>
      </c>
      <c r="F137" s="7" t="str">
        <f>IF('S&amp;P Regression'!$C135=$B$2,'S&amp;P Regression'!F135,"")</f>
        <v/>
      </c>
      <c r="G137" s="8" t="e">
        <f t="shared" si="2"/>
        <v>#N/A</v>
      </c>
    </row>
    <row r="138" spans="1:7">
      <c r="A138" s="3" t="str">
        <f>IF('S&amp;P Regression'!C136=$B$2,'S&amp;P Regression'!A136,"")</f>
        <v/>
      </c>
      <c r="B138" s="3" t="str">
        <f>IF('S&amp;P Regression'!$C136=$B$2,'S&amp;P Regression'!B136,"")</f>
        <v/>
      </c>
      <c r="C138" s="3" t="str">
        <f>IF('S&amp;P Regression'!$C136=$B$2,'S&amp;P Regression'!C136,"")</f>
        <v/>
      </c>
      <c r="D138" s="9" t="e">
        <f>IF('S&amp;P Regression'!$C136=$B$2,'S&amp;P Regression'!D136,#N/A)</f>
        <v>#N/A</v>
      </c>
      <c r="E138" s="7" t="str">
        <f>IF('S&amp;P Regression'!$C136=$B$2,'S&amp;P Regression'!E136,"")</f>
        <v/>
      </c>
      <c r="F138" s="7" t="str">
        <f>IF('S&amp;P Regression'!$C136=$B$2,'S&amp;P Regression'!F136,"")</f>
        <v/>
      </c>
      <c r="G138" s="8" t="e">
        <f t="shared" si="2"/>
        <v>#N/A</v>
      </c>
    </row>
    <row r="139" spans="1:7">
      <c r="A139" s="3" t="str">
        <f>IF('S&amp;P Regression'!C137=$B$2,'S&amp;P Regression'!A137,"")</f>
        <v/>
      </c>
      <c r="B139" s="3" t="str">
        <f>IF('S&amp;P Regression'!$C137=$B$2,'S&amp;P Regression'!B137,"")</f>
        <v/>
      </c>
      <c r="C139" s="3" t="str">
        <f>IF('S&amp;P Regression'!$C137=$B$2,'S&amp;P Regression'!C137,"")</f>
        <v/>
      </c>
      <c r="D139" s="9" t="e">
        <f>IF('S&amp;P Regression'!$C137=$B$2,'S&amp;P Regression'!D137,#N/A)</f>
        <v>#N/A</v>
      </c>
      <c r="E139" s="7" t="str">
        <f>IF('S&amp;P Regression'!$C137=$B$2,'S&amp;P Regression'!E137,"")</f>
        <v/>
      </c>
      <c r="F139" s="7" t="str">
        <f>IF('S&amp;P Regression'!$C137=$B$2,'S&amp;P Regression'!F137,"")</f>
        <v/>
      </c>
      <c r="G139" s="8" t="e">
        <f t="shared" si="2"/>
        <v>#N/A</v>
      </c>
    </row>
    <row r="140" spans="1:7">
      <c r="A140" s="3" t="str">
        <f>IF('S&amp;P Regression'!C138=$B$2,'S&amp;P Regression'!A138,"")</f>
        <v/>
      </c>
      <c r="B140" s="3" t="str">
        <f>IF('S&amp;P Regression'!$C138=$B$2,'S&amp;P Regression'!B138,"")</f>
        <v/>
      </c>
      <c r="C140" s="3" t="str">
        <f>IF('S&amp;P Regression'!$C138=$B$2,'S&amp;P Regression'!C138,"")</f>
        <v/>
      </c>
      <c r="D140" s="9" t="e">
        <f>IF('S&amp;P Regression'!$C138=$B$2,'S&amp;P Regression'!D138,#N/A)</f>
        <v>#N/A</v>
      </c>
      <c r="E140" s="7" t="str">
        <f>IF('S&amp;P Regression'!$C138=$B$2,'S&amp;P Regression'!E138,"")</f>
        <v/>
      </c>
      <c r="F140" s="7" t="str">
        <f>IF('S&amp;P Regression'!$C138=$B$2,'S&amp;P Regression'!F138,"")</f>
        <v/>
      </c>
      <c r="G140" s="8" t="e">
        <f t="shared" si="2"/>
        <v>#N/A</v>
      </c>
    </row>
    <row r="141" spans="1:7">
      <c r="A141" s="3" t="str">
        <f>IF('S&amp;P Regression'!C139=$B$2,'S&amp;P Regression'!A139,"")</f>
        <v/>
      </c>
      <c r="B141" s="3" t="str">
        <f>IF('S&amp;P Regression'!$C139=$B$2,'S&amp;P Regression'!B139,"")</f>
        <v/>
      </c>
      <c r="C141" s="3" t="str">
        <f>IF('S&amp;P Regression'!$C139=$B$2,'S&amp;P Regression'!C139,"")</f>
        <v/>
      </c>
      <c r="D141" s="9" t="e">
        <f>IF('S&amp;P Regression'!$C139=$B$2,'S&amp;P Regression'!D139,#N/A)</f>
        <v>#N/A</v>
      </c>
      <c r="E141" s="7" t="str">
        <f>IF('S&amp;P Regression'!$C139=$B$2,'S&amp;P Regression'!E139,"")</f>
        <v/>
      </c>
      <c r="F141" s="7" t="str">
        <f>IF('S&amp;P Regression'!$C139=$B$2,'S&amp;P Regression'!F139,"")</f>
        <v/>
      </c>
      <c r="G141" s="8" t="e">
        <f t="shared" si="2"/>
        <v>#N/A</v>
      </c>
    </row>
    <row r="142" spans="1:7">
      <c r="A142" s="3" t="str">
        <f>IF('S&amp;P Regression'!C140=$B$2,'S&amp;P Regression'!A140,"")</f>
        <v/>
      </c>
      <c r="B142" s="3" t="str">
        <f>IF('S&amp;P Regression'!$C140=$B$2,'S&amp;P Regression'!B140,"")</f>
        <v/>
      </c>
      <c r="C142" s="3" t="str">
        <f>IF('S&amp;P Regression'!$C140=$B$2,'S&amp;P Regression'!C140,"")</f>
        <v/>
      </c>
      <c r="D142" s="9" t="e">
        <f>IF('S&amp;P Regression'!$C140=$B$2,'S&amp;P Regression'!D140,#N/A)</f>
        <v>#N/A</v>
      </c>
      <c r="E142" s="7" t="str">
        <f>IF('S&amp;P Regression'!$C140=$B$2,'S&amp;P Regression'!E140,"")</f>
        <v/>
      </c>
      <c r="F142" s="7" t="str">
        <f>IF('S&amp;P Regression'!$C140=$B$2,'S&amp;P Regression'!F140,"")</f>
        <v/>
      </c>
      <c r="G142" s="8" t="e">
        <f t="shared" si="2"/>
        <v>#N/A</v>
      </c>
    </row>
    <row r="143" spans="1:7">
      <c r="A143" s="3" t="str">
        <f>IF('S&amp;P Regression'!C141=$B$2,'S&amp;P Regression'!A141,"")</f>
        <v/>
      </c>
      <c r="B143" s="3" t="str">
        <f>IF('S&amp;P Regression'!$C141=$B$2,'S&amp;P Regression'!B141,"")</f>
        <v/>
      </c>
      <c r="C143" s="3" t="str">
        <f>IF('S&amp;P Regression'!$C141=$B$2,'S&amp;P Regression'!C141,"")</f>
        <v/>
      </c>
      <c r="D143" s="9" t="e">
        <f>IF('S&amp;P Regression'!$C141=$B$2,'S&amp;P Regression'!D141,#N/A)</f>
        <v>#N/A</v>
      </c>
      <c r="E143" s="7" t="str">
        <f>IF('S&amp;P Regression'!$C141=$B$2,'S&amp;P Regression'!E141,"")</f>
        <v/>
      </c>
      <c r="F143" s="7" t="str">
        <f>IF('S&amp;P Regression'!$C141=$B$2,'S&amp;P Regression'!F141,"")</f>
        <v/>
      </c>
      <c r="G143" s="8" t="e">
        <f t="shared" si="2"/>
        <v>#N/A</v>
      </c>
    </row>
    <row r="144" spans="1:7">
      <c r="A144" s="3" t="str">
        <f>IF('S&amp;P Regression'!C142=$B$2,'S&amp;P Regression'!A142,"")</f>
        <v/>
      </c>
      <c r="B144" s="3" t="str">
        <f>IF('S&amp;P Regression'!$C142=$B$2,'S&amp;P Regression'!B142,"")</f>
        <v/>
      </c>
      <c r="C144" s="3" t="str">
        <f>IF('S&amp;P Regression'!$C142=$B$2,'S&amp;P Regression'!C142,"")</f>
        <v/>
      </c>
      <c r="D144" s="9" t="e">
        <f>IF('S&amp;P Regression'!$C142=$B$2,'S&amp;P Regression'!D142,#N/A)</f>
        <v>#N/A</v>
      </c>
      <c r="E144" s="7" t="str">
        <f>IF('S&amp;P Regression'!$C142=$B$2,'S&amp;P Regression'!E142,"")</f>
        <v/>
      </c>
      <c r="F144" s="7" t="str">
        <f>IF('S&amp;P Regression'!$C142=$B$2,'S&amp;P Regression'!F142,"")</f>
        <v/>
      </c>
      <c r="G144" s="8" t="e">
        <f t="shared" si="2"/>
        <v>#N/A</v>
      </c>
    </row>
    <row r="145" spans="1:7">
      <c r="A145" s="3" t="str">
        <f>IF('S&amp;P Regression'!C143=$B$2,'S&amp;P Regression'!A143,"")</f>
        <v/>
      </c>
      <c r="B145" s="3" t="str">
        <f>IF('S&amp;P Regression'!$C143=$B$2,'S&amp;P Regression'!B143,"")</f>
        <v/>
      </c>
      <c r="C145" s="3" t="str">
        <f>IF('S&amp;P Regression'!$C143=$B$2,'S&amp;P Regression'!C143,"")</f>
        <v/>
      </c>
      <c r="D145" s="9" t="e">
        <f>IF('S&amp;P Regression'!$C143=$B$2,'S&amp;P Regression'!D143,#N/A)</f>
        <v>#N/A</v>
      </c>
      <c r="E145" s="7" t="str">
        <f>IF('S&amp;P Regression'!$C143=$B$2,'S&amp;P Regression'!E143,"")</f>
        <v/>
      </c>
      <c r="F145" s="7" t="str">
        <f>IF('S&amp;P Regression'!$C143=$B$2,'S&amp;P Regression'!F143,"")</f>
        <v/>
      </c>
      <c r="G145" s="8" t="e">
        <f t="shared" si="2"/>
        <v>#N/A</v>
      </c>
    </row>
    <row r="146" spans="1:7">
      <c r="A146" s="3" t="str">
        <f>IF('S&amp;P Regression'!C144=$B$2,'S&amp;P Regression'!A144,"")</f>
        <v/>
      </c>
      <c r="B146" s="3" t="str">
        <f>IF('S&amp;P Regression'!$C144=$B$2,'S&amp;P Regression'!B144,"")</f>
        <v/>
      </c>
      <c r="C146" s="3" t="str">
        <f>IF('S&amp;P Regression'!$C144=$B$2,'S&amp;P Regression'!C144,"")</f>
        <v/>
      </c>
      <c r="D146" s="9" t="e">
        <f>IF('S&amp;P Regression'!$C144=$B$2,'S&amp;P Regression'!D144,#N/A)</f>
        <v>#N/A</v>
      </c>
      <c r="E146" s="7" t="str">
        <f>IF('S&amp;P Regression'!$C144=$B$2,'S&amp;P Regression'!E144,"")</f>
        <v/>
      </c>
      <c r="F146" s="7" t="str">
        <f>IF('S&amp;P Regression'!$C144=$B$2,'S&amp;P Regression'!F144,"")</f>
        <v/>
      </c>
      <c r="G146" s="8" t="e">
        <f t="shared" si="2"/>
        <v>#N/A</v>
      </c>
    </row>
    <row r="147" spans="1:7">
      <c r="A147" s="3" t="str">
        <f>IF('S&amp;P Regression'!C145=$B$2,'S&amp;P Regression'!A145,"")</f>
        <v/>
      </c>
      <c r="B147" s="3" t="str">
        <f>IF('S&amp;P Regression'!$C145=$B$2,'S&amp;P Regression'!B145,"")</f>
        <v/>
      </c>
      <c r="C147" s="3" t="str">
        <f>IF('S&amp;P Regression'!$C145=$B$2,'S&amp;P Regression'!C145,"")</f>
        <v/>
      </c>
      <c r="D147" s="9" t="e">
        <f>IF('S&amp;P Regression'!$C145=$B$2,'S&amp;P Regression'!D145,#N/A)</f>
        <v>#N/A</v>
      </c>
      <c r="E147" s="7" t="str">
        <f>IF('S&amp;P Regression'!$C145=$B$2,'S&amp;P Regression'!E145,"")</f>
        <v/>
      </c>
      <c r="F147" s="7" t="str">
        <f>IF('S&amp;P Regression'!$C145=$B$2,'S&amp;P Regression'!F145,"")</f>
        <v/>
      </c>
      <c r="G147" s="8" t="e">
        <f t="shared" si="2"/>
        <v>#N/A</v>
      </c>
    </row>
    <row r="148" spans="1:7">
      <c r="A148" s="3" t="str">
        <f>IF('S&amp;P Regression'!C146=$B$2,'S&amp;P Regression'!A146,"")</f>
        <v>EFX</v>
      </c>
      <c r="B148" s="3" t="str">
        <f>IF('S&amp;P Regression'!$C146=$B$2,'S&amp;P Regression'!B146,"")</f>
        <v>Equifax Inc.</v>
      </c>
      <c r="C148" s="3" t="str">
        <f>IF('S&amp;P Regression'!$C146=$B$2,'S&amp;P Regression'!C146,"")</f>
        <v>Industrials</v>
      </c>
      <c r="D148" s="9">
        <f>IF('S&amp;P Regression'!$C146=$B$2,'S&amp;P Regression'!D146,#N/A)</f>
        <v>0.10199999999999999</v>
      </c>
      <c r="E148" s="7">
        <f>IF('S&amp;P Regression'!$C146=$B$2,'S&amp;P Regression'!E146,"")</f>
        <v>15010.35</v>
      </c>
      <c r="F148" s="7">
        <f>IF('S&amp;P Regression'!$C146=$B$2,'S&amp;P Regression'!F146,"")</f>
        <v>4734.01</v>
      </c>
      <c r="G148" s="8">
        <f t="shared" si="2"/>
        <v>3.1707474213193465</v>
      </c>
    </row>
    <row r="149" spans="1:7">
      <c r="A149" s="3" t="str">
        <f>IF('S&amp;P Regression'!C147=$B$2,'S&amp;P Regression'!A147,"")</f>
        <v/>
      </c>
      <c r="B149" s="3" t="str">
        <f>IF('S&amp;P Regression'!$C147=$B$2,'S&amp;P Regression'!B147,"")</f>
        <v/>
      </c>
      <c r="C149" s="3" t="str">
        <f>IF('S&amp;P Regression'!$C147=$B$2,'S&amp;P Regression'!C147,"")</f>
        <v/>
      </c>
      <c r="D149" s="9" t="e">
        <f>IF('S&amp;P Regression'!$C147=$B$2,'S&amp;P Regression'!D147,#N/A)</f>
        <v>#N/A</v>
      </c>
      <c r="E149" s="7" t="str">
        <f>IF('S&amp;P Regression'!$C147=$B$2,'S&amp;P Regression'!E147,"")</f>
        <v/>
      </c>
      <c r="F149" s="7" t="str">
        <f>IF('S&amp;P Regression'!$C147=$B$2,'S&amp;P Regression'!F147,"")</f>
        <v/>
      </c>
      <c r="G149" s="8" t="e">
        <f t="shared" si="2"/>
        <v>#N/A</v>
      </c>
    </row>
    <row r="150" spans="1:7">
      <c r="A150" s="3" t="str">
        <f>IF('S&amp;P Regression'!C148=$B$2,'S&amp;P Regression'!A148,"")</f>
        <v/>
      </c>
      <c r="B150" s="3" t="str">
        <f>IF('S&amp;P Regression'!$C148=$B$2,'S&amp;P Regression'!B148,"")</f>
        <v/>
      </c>
      <c r="C150" s="3" t="str">
        <f>IF('S&amp;P Regression'!$C148=$B$2,'S&amp;P Regression'!C148,"")</f>
        <v/>
      </c>
      <c r="D150" s="9" t="e">
        <f>IF('S&amp;P Regression'!$C148=$B$2,'S&amp;P Regression'!D148,#N/A)</f>
        <v>#N/A</v>
      </c>
      <c r="E150" s="7" t="str">
        <f>IF('S&amp;P Regression'!$C148=$B$2,'S&amp;P Regression'!E148,"")</f>
        <v/>
      </c>
      <c r="F150" s="7" t="str">
        <f>IF('S&amp;P Regression'!$C148=$B$2,'S&amp;P Regression'!F148,"")</f>
        <v/>
      </c>
      <c r="G150" s="8" t="e">
        <f t="shared" si="2"/>
        <v>#N/A</v>
      </c>
    </row>
    <row r="151" spans="1:7">
      <c r="A151" s="3" t="str">
        <f>IF('S&amp;P Regression'!C149=$B$2,'S&amp;P Regression'!A149,"")</f>
        <v/>
      </c>
      <c r="B151" s="3" t="str">
        <f>IF('S&amp;P Regression'!$C149=$B$2,'S&amp;P Regression'!B149,"")</f>
        <v/>
      </c>
      <c r="C151" s="3" t="str">
        <f>IF('S&amp;P Regression'!$C149=$B$2,'S&amp;P Regression'!C149,"")</f>
        <v/>
      </c>
      <c r="D151" s="9" t="e">
        <f>IF('S&amp;P Regression'!$C149=$B$2,'S&amp;P Regression'!D149,#N/A)</f>
        <v>#N/A</v>
      </c>
      <c r="E151" s="7" t="str">
        <f>IF('S&amp;P Regression'!$C149=$B$2,'S&amp;P Regression'!E149,"")</f>
        <v/>
      </c>
      <c r="F151" s="7" t="str">
        <f>IF('S&amp;P Regression'!$C149=$B$2,'S&amp;P Regression'!F149,"")</f>
        <v/>
      </c>
      <c r="G151" s="8" t="e">
        <f t="shared" si="2"/>
        <v>#N/A</v>
      </c>
    </row>
    <row r="152" spans="1:7">
      <c r="A152" s="3" t="str">
        <f>IF('S&amp;P Regression'!C150=$B$2,'S&amp;P Regression'!A150,"")</f>
        <v/>
      </c>
      <c r="B152" s="3" t="str">
        <f>IF('S&amp;P Regression'!$C150=$B$2,'S&amp;P Regression'!B150,"")</f>
        <v/>
      </c>
      <c r="C152" s="3" t="str">
        <f>IF('S&amp;P Regression'!$C150=$B$2,'S&amp;P Regression'!C150,"")</f>
        <v/>
      </c>
      <c r="D152" s="9" t="e">
        <f>IF('S&amp;P Regression'!$C150=$B$2,'S&amp;P Regression'!D150,#N/A)</f>
        <v>#N/A</v>
      </c>
      <c r="E152" s="7" t="str">
        <f>IF('S&amp;P Regression'!$C150=$B$2,'S&amp;P Regression'!E150,"")</f>
        <v/>
      </c>
      <c r="F152" s="7" t="str">
        <f>IF('S&amp;P Regression'!$C150=$B$2,'S&amp;P Regression'!F150,"")</f>
        <v/>
      </c>
      <c r="G152" s="8" t="e">
        <f t="shared" si="2"/>
        <v>#N/A</v>
      </c>
    </row>
    <row r="153" spans="1:7">
      <c r="A153" s="3" t="str">
        <f>IF('S&amp;P Regression'!C151=$B$2,'S&amp;P Regression'!A151,"")</f>
        <v>EMR</v>
      </c>
      <c r="B153" s="3" t="str">
        <f>IF('S&amp;P Regression'!$C151=$B$2,'S&amp;P Regression'!B151,"")</f>
        <v>Emerson Electric Company</v>
      </c>
      <c r="C153" s="3" t="str">
        <f>IF('S&amp;P Regression'!$C151=$B$2,'S&amp;P Regression'!C151,"")</f>
        <v>Industrials</v>
      </c>
      <c r="D153" s="9">
        <f>IF('S&amp;P Regression'!$C151=$B$2,'S&amp;P Regression'!D151,#N/A)</f>
        <v>0.10199999999999999</v>
      </c>
      <c r="E153" s="7">
        <f>IF('S&amp;P Regression'!$C151=$B$2,'S&amp;P Regression'!E151,"")</f>
        <v>42164.93</v>
      </c>
      <c r="F153" s="7">
        <f>IF('S&amp;P Regression'!$C151=$B$2,'S&amp;P Regression'!F151,"")</f>
        <v>21323.9</v>
      </c>
      <c r="G153" s="8">
        <f t="shared" si="2"/>
        <v>1.9773554556155299</v>
      </c>
    </row>
    <row r="154" spans="1:7">
      <c r="A154" s="3" t="str">
        <f>IF('S&amp;P Regression'!C152=$B$2,'S&amp;P Regression'!A152,"")</f>
        <v/>
      </c>
      <c r="B154" s="3" t="str">
        <f>IF('S&amp;P Regression'!$C152=$B$2,'S&amp;P Regression'!B152,"")</f>
        <v/>
      </c>
      <c r="C154" s="3" t="str">
        <f>IF('S&amp;P Regression'!$C152=$B$2,'S&amp;P Regression'!C152,"")</f>
        <v/>
      </c>
      <c r="D154" s="9" t="e">
        <f>IF('S&amp;P Regression'!$C152=$B$2,'S&amp;P Regression'!D152,#N/A)</f>
        <v>#N/A</v>
      </c>
      <c r="E154" s="7" t="str">
        <f>IF('S&amp;P Regression'!$C152=$B$2,'S&amp;P Regression'!E152,"")</f>
        <v/>
      </c>
      <c r="F154" s="7" t="str">
        <f>IF('S&amp;P Regression'!$C152=$B$2,'S&amp;P Regression'!F152,"")</f>
        <v/>
      </c>
      <c r="G154" s="8" t="e">
        <f t="shared" si="2"/>
        <v>#N/A</v>
      </c>
    </row>
    <row r="155" spans="1:7">
      <c r="A155" s="3" t="str">
        <f>IF('S&amp;P Regression'!C153=$B$2,'S&amp;P Regression'!A153,"")</f>
        <v/>
      </c>
      <c r="B155" s="3" t="str">
        <f>IF('S&amp;P Regression'!$C153=$B$2,'S&amp;P Regression'!B153,"")</f>
        <v/>
      </c>
      <c r="C155" s="3" t="str">
        <f>IF('S&amp;P Regression'!$C153=$B$2,'S&amp;P Regression'!C153,"")</f>
        <v/>
      </c>
      <c r="D155" s="9" t="e">
        <f>IF('S&amp;P Regression'!$C153=$B$2,'S&amp;P Regression'!D153,#N/A)</f>
        <v>#N/A</v>
      </c>
      <c r="E155" s="7" t="str">
        <f>IF('S&amp;P Regression'!$C153=$B$2,'S&amp;P Regression'!E153,"")</f>
        <v/>
      </c>
      <c r="F155" s="7" t="str">
        <f>IF('S&amp;P Regression'!$C153=$B$2,'S&amp;P Regression'!F153,"")</f>
        <v/>
      </c>
      <c r="G155" s="8" t="e">
        <f t="shared" si="2"/>
        <v>#N/A</v>
      </c>
    </row>
    <row r="156" spans="1:7">
      <c r="A156" s="3" t="str">
        <f>IF('S&amp;P Regression'!C154=$B$2,'S&amp;P Regression'!A154,"")</f>
        <v/>
      </c>
      <c r="B156" s="3" t="str">
        <f>IF('S&amp;P Regression'!$C154=$B$2,'S&amp;P Regression'!B154,"")</f>
        <v/>
      </c>
      <c r="C156" s="3" t="str">
        <f>IF('S&amp;P Regression'!$C154=$B$2,'S&amp;P Regression'!C154,"")</f>
        <v/>
      </c>
      <c r="D156" s="9" t="e">
        <f>IF('S&amp;P Regression'!$C154=$B$2,'S&amp;P Regression'!D154,#N/A)</f>
        <v>#N/A</v>
      </c>
      <c r="E156" s="7" t="str">
        <f>IF('S&amp;P Regression'!$C154=$B$2,'S&amp;P Regression'!E154,"")</f>
        <v/>
      </c>
      <c r="F156" s="7" t="str">
        <f>IF('S&amp;P Regression'!$C154=$B$2,'S&amp;P Regression'!F154,"")</f>
        <v/>
      </c>
      <c r="G156" s="8" t="e">
        <f t="shared" si="2"/>
        <v>#N/A</v>
      </c>
    </row>
    <row r="157" spans="1:7">
      <c r="A157" s="3" t="str">
        <f>IF('S&amp;P Regression'!C155=$B$2,'S&amp;P Regression'!A155,"")</f>
        <v/>
      </c>
      <c r="B157" s="3" t="str">
        <f>IF('S&amp;P Regression'!$C155=$B$2,'S&amp;P Regression'!B155,"")</f>
        <v/>
      </c>
      <c r="C157" s="3" t="str">
        <f>IF('S&amp;P Regression'!$C155=$B$2,'S&amp;P Regression'!C155,"")</f>
        <v/>
      </c>
      <c r="D157" s="9" t="e">
        <f>IF('S&amp;P Regression'!$C155=$B$2,'S&amp;P Regression'!D155,#N/A)</f>
        <v>#N/A</v>
      </c>
      <c r="E157" s="7" t="str">
        <f>IF('S&amp;P Regression'!$C155=$B$2,'S&amp;P Regression'!E155,"")</f>
        <v/>
      </c>
      <c r="F157" s="7" t="str">
        <f>IF('S&amp;P Regression'!$C155=$B$2,'S&amp;P Regression'!F155,"")</f>
        <v/>
      </c>
      <c r="G157" s="8" t="e">
        <f t="shared" si="2"/>
        <v>#N/A</v>
      </c>
    </row>
    <row r="158" spans="1:7">
      <c r="A158" s="3" t="str">
        <f>IF('S&amp;P Regression'!C156=$B$2,'S&amp;P Regression'!A156,"")</f>
        <v/>
      </c>
      <c r="B158" s="3" t="str">
        <f>IF('S&amp;P Regression'!$C156=$B$2,'S&amp;P Regression'!B156,"")</f>
        <v/>
      </c>
      <c r="C158" s="3" t="str">
        <f>IF('S&amp;P Regression'!$C156=$B$2,'S&amp;P Regression'!C156,"")</f>
        <v/>
      </c>
      <c r="D158" s="9" t="e">
        <f>IF('S&amp;P Regression'!$C156=$B$2,'S&amp;P Regression'!D156,#N/A)</f>
        <v>#N/A</v>
      </c>
      <c r="E158" s="7" t="str">
        <f>IF('S&amp;P Regression'!$C156=$B$2,'S&amp;P Regression'!E156,"")</f>
        <v/>
      </c>
      <c r="F158" s="7" t="str">
        <f>IF('S&amp;P Regression'!$C156=$B$2,'S&amp;P Regression'!F156,"")</f>
        <v/>
      </c>
      <c r="G158" s="8" t="e">
        <f t="shared" si="2"/>
        <v>#N/A</v>
      </c>
    </row>
    <row r="159" spans="1:7">
      <c r="A159" s="3" t="str">
        <f>IF('S&amp;P Regression'!C157=$B$2,'S&amp;P Regression'!A157,"")</f>
        <v/>
      </c>
      <c r="B159" s="3" t="str">
        <f>IF('S&amp;P Regression'!$C157=$B$2,'S&amp;P Regression'!B157,"")</f>
        <v/>
      </c>
      <c r="C159" s="3" t="str">
        <f>IF('S&amp;P Regression'!$C157=$B$2,'S&amp;P Regression'!C157,"")</f>
        <v/>
      </c>
      <c r="D159" s="9" t="e">
        <f>IF('S&amp;P Regression'!$C157=$B$2,'S&amp;P Regression'!D157,#N/A)</f>
        <v>#N/A</v>
      </c>
      <c r="E159" s="7" t="str">
        <f>IF('S&amp;P Regression'!$C157=$B$2,'S&amp;P Regression'!E157,"")</f>
        <v/>
      </c>
      <c r="F159" s="7" t="str">
        <f>IF('S&amp;P Regression'!$C157=$B$2,'S&amp;P Regression'!F157,"")</f>
        <v/>
      </c>
      <c r="G159" s="8" t="e">
        <f t="shared" si="2"/>
        <v>#N/A</v>
      </c>
    </row>
    <row r="160" spans="1:7">
      <c r="A160" s="3" t="str">
        <f>IF('S&amp;P Regression'!C158=$B$2,'S&amp;P Regression'!A158,"")</f>
        <v/>
      </c>
      <c r="B160" s="3" t="str">
        <f>IF('S&amp;P Regression'!$C158=$B$2,'S&amp;P Regression'!B158,"")</f>
        <v/>
      </c>
      <c r="C160" s="3" t="str">
        <f>IF('S&amp;P Regression'!$C158=$B$2,'S&amp;P Regression'!C158,"")</f>
        <v/>
      </c>
      <c r="D160" s="9" t="e">
        <f>IF('S&amp;P Regression'!$C158=$B$2,'S&amp;P Regression'!D158,#N/A)</f>
        <v>#N/A</v>
      </c>
      <c r="E160" s="7" t="str">
        <f>IF('S&amp;P Regression'!$C158=$B$2,'S&amp;P Regression'!E158,"")</f>
        <v/>
      </c>
      <c r="F160" s="7" t="str">
        <f>IF('S&amp;P Regression'!$C158=$B$2,'S&amp;P Regression'!F158,"")</f>
        <v/>
      </c>
      <c r="G160" s="8" t="e">
        <f t="shared" si="2"/>
        <v>#N/A</v>
      </c>
    </row>
    <row r="161" spans="1:7">
      <c r="A161" s="3" t="str">
        <f>IF('S&amp;P Regression'!C159=$B$2,'S&amp;P Regression'!A159,"")</f>
        <v/>
      </c>
      <c r="B161" s="3" t="str">
        <f>IF('S&amp;P Regression'!$C159=$B$2,'S&amp;P Regression'!B159,"")</f>
        <v/>
      </c>
      <c r="C161" s="3" t="str">
        <f>IF('S&amp;P Regression'!$C159=$B$2,'S&amp;P Regression'!C159,"")</f>
        <v/>
      </c>
      <c r="D161" s="9" t="e">
        <f>IF('S&amp;P Regression'!$C159=$B$2,'S&amp;P Regression'!D159,#N/A)</f>
        <v>#N/A</v>
      </c>
      <c r="E161" s="7" t="str">
        <f>IF('S&amp;P Regression'!$C159=$B$2,'S&amp;P Regression'!E159,"")</f>
        <v/>
      </c>
      <c r="F161" s="7" t="str">
        <f>IF('S&amp;P Regression'!$C159=$B$2,'S&amp;P Regression'!F159,"")</f>
        <v/>
      </c>
      <c r="G161" s="8" t="e">
        <f t="shared" si="2"/>
        <v>#N/A</v>
      </c>
    </row>
    <row r="162" spans="1:7">
      <c r="A162" s="3" t="str">
        <f>IF('S&amp;P Regression'!C160=$B$2,'S&amp;P Regression'!A160,"")</f>
        <v/>
      </c>
      <c r="B162" s="3" t="str">
        <f>IF('S&amp;P Regression'!$C160=$B$2,'S&amp;P Regression'!B160,"")</f>
        <v/>
      </c>
      <c r="C162" s="3" t="str">
        <f>IF('S&amp;P Regression'!$C160=$B$2,'S&amp;P Regression'!C160,"")</f>
        <v/>
      </c>
      <c r="D162" s="9" t="e">
        <f>IF('S&amp;P Regression'!$C160=$B$2,'S&amp;P Regression'!D160,#N/A)</f>
        <v>#N/A</v>
      </c>
      <c r="E162" s="7" t="str">
        <f>IF('S&amp;P Regression'!$C160=$B$2,'S&amp;P Regression'!E160,"")</f>
        <v/>
      </c>
      <c r="F162" s="7" t="str">
        <f>IF('S&amp;P Regression'!$C160=$B$2,'S&amp;P Regression'!F160,"")</f>
        <v/>
      </c>
      <c r="G162" s="8" t="e">
        <f t="shared" si="2"/>
        <v>#N/A</v>
      </c>
    </row>
    <row r="163" spans="1:7">
      <c r="A163" s="3" t="str">
        <f>IF('S&amp;P Regression'!C161=$B$2,'S&amp;P Regression'!A161,"")</f>
        <v/>
      </c>
      <c r="B163" s="3" t="str">
        <f>IF('S&amp;P Regression'!$C161=$B$2,'S&amp;P Regression'!B161,"")</f>
        <v/>
      </c>
      <c r="C163" s="3" t="str">
        <f>IF('S&amp;P Regression'!$C161=$B$2,'S&amp;P Regression'!C161,"")</f>
        <v/>
      </c>
      <c r="D163" s="9" t="e">
        <f>IF('S&amp;P Regression'!$C161=$B$2,'S&amp;P Regression'!D161,#N/A)</f>
        <v>#N/A</v>
      </c>
      <c r="E163" s="7" t="str">
        <f>IF('S&amp;P Regression'!$C161=$B$2,'S&amp;P Regression'!E161,"")</f>
        <v/>
      </c>
      <c r="F163" s="7" t="str">
        <f>IF('S&amp;P Regression'!$C161=$B$2,'S&amp;P Regression'!F161,"")</f>
        <v/>
      </c>
      <c r="G163" s="8" t="e">
        <f t="shared" si="2"/>
        <v>#N/A</v>
      </c>
    </row>
    <row r="164" spans="1:7">
      <c r="A164" s="3" t="str">
        <f>IF('S&amp;P Regression'!C162=$B$2,'S&amp;P Regression'!A162,"")</f>
        <v>ETN</v>
      </c>
      <c r="B164" s="3" t="str">
        <f>IF('S&amp;P Regression'!$C162=$B$2,'S&amp;P Regression'!B162,"")</f>
        <v>Eaton Corporation</v>
      </c>
      <c r="C164" s="3" t="str">
        <f>IF('S&amp;P Regression'!$C162=$B$2,'S&amp;P Regression'!C162,"")</f>
        <v>Industrials</v>
      </c>
      <c r="D164" s="9">
        <f>IF('S&amp;P Regression'!$C162=$B$2,'S&amp;P Regression'!D162,#N/A)</f>
        <v>0.08</v>
      </c>
      <c r="E164" s="7">
        <f>IF('S&amp;P Regression'!$C162=$B$2,'S&amp;P Regression'!E162,"")</f>
        <v>39957.61</v>
      </c>
      <c r="F164" s="7">
        <f>IF('S&amp;P Regression'!$C162=$B$2,'S&amp;P Regression'!F162,"")</f>
        <v>31840.3</v>
      </c>
      <c r="G164" s="8">
        <f t="shared" si="2"/>
        <v>1.254938238647249</v>
      </c>
    </row>
    <row r="165" spans="1:7">
      <c r="A165" s="3" t="str">
        <f>IF('S&amp;P Regression'!C163=$B$2,'S&amp;P Regression'!A163,"")</f>
        <v/>
      </c>
      <c r="B165" s="3" t="str">
        <f>IF('S&amp;P Regression'!$C163=$B$2,'S&amp;P Regression'!B163,"")</f>
        <v/>
      </c>
      <c r="C165" s="3" t="str">
        <f>IF('S&amp;P Regression'!$C163=$B$2,'S&amp;P Regression'!C163,"")</f>
        <v/>
      </c>
      <c r="D165" s="9" t="e">
        <f>IF('S&amp;P Regression'!$C163=$B$2,'S&amp;P Regression'!D163,#N/A)</f>
        <v>#N/A</v>
      </c>
      <c r="E165" s="7" t="str">
        <f>IF('S&amp;P Regression'!$C163=$B$2,'S&amp;P Regression'!E163,"")</f>
        <v/>
      </c>
      <c r="F165" s="7" t="str">
        <f>IF('S&amp;P Regression'!$C163=$B$2,'S&amp;P Regression'!F163,"")</f>
        <v/>
      </c>
      <c r="G165" s="8" t="e">
        <f t="shared" si="2"/>
        <v>#N/A</v>
      </c>
    </row>
    <row r="166" spans="1:7">
      <c r="A166" s="3" t="str">
        <f>IF('S&amp;P Regression'!C164=$B$2,'S&amp;P Regression'!A164,"")</f>
        <v/>
      </c>
      <c r="B166" s="3" t="str">
        <f>IF('S&amp;P Regression'!$C164=$B$2,'S&amp;P Regression'!B164,"")</f>
        <v/>
      </c>
      <c r="C166" s="3" t="str">
        <f>IF('S&amp;P Regression'!$C164=$B$2,'S&amp;P Regression'!C164,"")</f>
        <v/>
      </c>
      <c r="D166" s="9" t="e">
        <f>IF('S&amp;P Regression'!$C164=$B$2,'S&amp;P Regression'!D164,#N/A)</f>
        <v>#N/A</v>
      </c>
      <c r="E166" s="7" t="str">
        <f>IF('S&amp;P Regression'!$C164=$B$2,'S&amp;P Regression'!E164,"")</f>
        <v/>
      </c>
      <c r="F166" s="7" t="str">
        <f>IF('S&amp;P Regression'!$C164=$B$2,'S&amp;P Regression'!F164,"")</f>
        <v/>
      </c>
      <c r="G166" s="8" t="e">
        <f t="shared" si="2"/>
        <v>#N/A</v>
      </c>
    </row>
    <row r="167" spans="1:7">
      <c r="A167" s="3" t="str">
        <f>IF('S&amp;P Regression'!C165=$B$2,'S&amp;P Regression'!A165,"")</f>
        <v/>
      </c>
      <c r="B167" s="3" t="str">
        <f>IF('S&amp;P Regression'!$C165=$B$2,'S&amp;P Regression'!B165,"")</f>
        <v/>
      </c>
      <c r="C167" s="3" t="str">
        <f>IF('S&amp;P Regression'!$C165=$B$2,'S&amp;P Regression'!C165,"")</f>
        <v/>
      </c>
      <c r="D167" s="9" t="e">
        <f>IF('S&amp;P Regression'!$C165=$B$2,'S&amp;P Regression'!D165,#N/A)</f>
        <v>#N/A</v>
      </c>
      <c r="E167" s="7" t="str">
        <f>IF('S&amp;P Regression'!$C165=$B$2,'S&amp;P Regression'!E165,"")</f>
        <v/>
      </c>
      <c r="F167" s="7" t="str">
        <f>IF('S&amp;P Regression'!$C165=$B$2,'S&amp;P Regression'!F165,"")</f>
        <v/>
      </c>
      <c r="G167" s="8" t="e">
        <f t="shared" si="2"/>
        <v>#N/A</v>
      </c>
    </row>
    <row r="168" spans="1:7">
      <c r="A168" s="3" t="str">
        <f>IF('S&amp;P Regression'!C166=$B$2,'S&amp;P Regression'!A166,"")</f>
        <v>EXPD</v>
      </c>
      <c r="B168" s="3" t="str">
        <f>IF('S&amp;P Regression'!$C166=$B$2,'S&amp;P Regression'!B166,"")</f>
        <v>Expeditors International of Washington, Inc.</v>
      </c>
      <c r="C168" s="3" t="str">
        <f>IF('S&amp;P Regression'!$C166=$B$2,'S&amp;P Regression'!C166,"")</f>
        <v>Industrials</v>
      </c>
      <c r="D168" s="9">
        <f>IF('S&amp;P Regression'!$C166=$B$2,'S&amp;P Regression'!D166,#N/A)</f>
        <v>0.317</v>
      </c>
      <c r="E168" s="7">
        <f>IF('S&amp;P Regression'!$C166=$B$2,'S&amp;P Regression'!E166,"")</f>
        <v>8675.4500000000007</v>
      </c>
      <c r="F168" s="7">
        <f>IF('S&amp;P Regression'!$C166=$B$2,'S&amp;P Regression'!F166,"")</f>
        <v>1424.85</v>
      </c>
      <c r="G168" s="8">
        <f t="shared" si="2"/>
        <v>6.0886760009825602</v>
      </c>
    </row>
    <row r="169" spans="1:7">
      <c r="A169" s="3" t="str">
        <f>IF('S&amp;P Regression'!C167=$B$2,'S&amp;P Regression'!A167,"")</f>
        <v/>
      </c>
      <c r="B169" s="3" t="str">
        <f>IF('S&amp;P Regression'!$C167=$B$2,'S&amp;P Regression'!B167,"")</f>
        <v/>
      </c>
      <c r="C169" s="3" t="str">
        <f>IF('S&amp;P Regression'!$C167=$B$2,'S&amp;P Regression'!C167,"")</f>
        <v/>
      </c>
      <c r="D169" s="9" t="e">
        <f>IF('S&amp;P Regression'!$C167=$B$2,'S&amp;P Regression'!D167,#N/A)</f>
        <v>#N/A</v>
      </c>
      <c r="E169" s="7" t="str">
        <f>IF('S&amp;P Regression'!$C167=$B$2,'S&amp;P Regression'!E167,"")</f>
        <v/>
      </c>
      <c r="F169" s="7" t="str">
        <f>IF('S&amp;P Regression'!$C167=$B$2,'S&amp;P Regression'!F167,"")</f>
        <v/>
      </c>
      <c r="G169" s="8" t="e">
        <f t="shared" si="2"/>
        <v>#N/A</v>
      </c>
    </row>
    <row r="170" spans="1:7">
      <c r="A170" s="3" t="str">
        <f>IF('S&amp;P Regression'!C168=$B$2,'S&amp;P Regression'!A168,"")</f>
        <v/>
      </c>
      <c r="B170" s="3" t="str">
        <f>IF('S&amp;P Regression'!$C168=$B$2,'S&amp;P Regression'!B168,"")</f>
        <v/>
      </c>
      <c r="C170" s="3" t="str">
        <f>IF('S&amp;P Regression'!$C168=$B$2,'S&amp;P Regression'!C168,"")</f>
        <v/>
      </c>
      <c r="D170" s="9" t="e">
        <f>IF('S&amp;P Regression'!$C168=$B$2,'S&amp;P Regression'!D168,#N/A)</f>
        <v>#N/A</v>
      </c>
      <c r="E170" s="7" t="str">
        <f>IF('S&amp;P Regression'!$C168=$B$2,'S&amp;P Regression'!E168,"")</f>
        <v/>
      </c>
      <c r="F170" s="7" t="str">
        <f>IF('S&amp;P Regression'!$C168=$B$2,'S&amp;P Regression'!F168,"")</f>
        <v/>
      </c>
      <c r="G170" s="8" t="e">
        <f t="shared" si="2"/>
        <v>#N/A</v>
      </c>
    </row>
    <row r="171" spans="1:7">
      <c r="A171" s="3" t="str">
        <f>IF('S&amp;P Regression'!C169=$B$2,'S&amp;P Regression'!A169,"")</f>
        <v>FAST</v>
      </c>
      <c r="B171" s="3" t="str">
        <f>IF('S&amp;P Regression'!$C169=$B$2,'S&amp;P Regression'!B169,"")</f>
        <v>Fastenal Company</v>
      </c>
      <c r="C171" s="3" t="str">
        <f>IF('S&amp;P Regression'!$C169=$B$2,'S&amp;P Regression'!C169,"")</f>
        <v>Industrials</v>
      </c>
      <c r="D171" s="9">
        <f>IF('S&amp;P Regression'!$C169=$B$2,'S&amp;P Regression'!D169,#N/A)</f>
        <v>0.217</v>
      </c>
      <c r="E171" s="7">
        <f>IF('S&amp;P Regression'!$C169=$B$2,'S&amp;P Regression'!E169,"")</f>
        <v>14832.45</v>
      </c>
      <c r="F171" s="7">
        <f>IF('S&amp;P Regression'!$C169=$B$2,'S&amp;P Regression'!F169,"")</f>
        <v>2428.5</v>
      </c>
      <c r="G171" s="8">
        <f t="shared" si="2"/>
        <v>6.1076590487955533</v>
      </c>
    </row>
    <row r="172" spans="1:7">
      <c r="A172" s="3" t="str">
        <f>IF('S&amp;P Regression'!C170=$B$2,'S&amp;P Regression'!A170,"")</f>
        <v/>
      </c>
      <c r="B172" s="3" t="str">
        <f>IF('S&amp;P Regression'!$C170=$B$2,'S&amp;P Regression'!B170,"")</f>
        <v/>
      </c>
      <c r="C172" s="3" t="str">
        <f>IF('S&amp;P Regression'!$C170=$B$2,'S&amp;P Regression'!C170,"")</f>
        <v/>
      </c>
      <c r="D172" s="9" t="e">
        <f>IF('S&amp;P Regression'!$C170=$B$2,'S&amp;P Regression'!D170,#N/A)</f>
        <v>#N/A</v>
      </c>
      <c r="E172" s="7" t="str">
        <f>IF('S&amp;P Regression'!$C170=$B$2,'S&amp;P Regression'!E170,"")</f>
        <v/>
      </c>
      <c r="F172" s="7" t="str">
        <f>IF('S&amp;P Regression'!$C170=$B$2,'S&amp;P Regression'!F170,"")</f>
        <v/>
      </c>
      <c r="G172" s="8" t="e">
        <f t="shared" si="2"/>
        <v>#N/A</v>
      </c>
    </row>
    <row r="173" spans="1:7">
      <c r="A173" s="3" t="str">
        <f>IF('S&amp;P Regression'!C171=$B$2,'S&amp;P Regression'!A171,"")</f>
        <v/>
      </c>
      <c r="B173" s="3" t="str">
        <f>IF('S&amp;P Regression'!$C171=$B$2,'S&amp;P Regression'!B171,"")</f>
        <v/>
      </c>
      <c r="C173" s="3" t="str">
        <f>IF('S&amp;P Regression'!$C171=$B$2,'S&amp;P Regression'!C171,"")</f>
        <v/>
      </c>
      <c r="D173" s="9" t="e">
        <f>IF('S&amp;P Regression'!$C171=$B$2,'S&amp;P Regression'!D171,#N/A)</f>
        <v>#N/A</v>
      </c>
      <c r="E173" s="7" t="str">
        <f>IF('S&amp;P Regression'!$C171=$B$2,'S&amp;P Regression'!E171,"")</f>
        <v/>
      </c>
      <c r="F173" s="7" t="str">
        <f>IF('S&amp;P Regression'!$C171=$B$2,'S&amp;P Regression'!F171,"")</f>
        <v/>
      </c>
      <c r="G173" s="8" t="e">
        <f t="shared" si="2"/>
        <v>#N/A</v>
      </c>
    </row>
    <row r="174" spans="1:7">
      <c r="A174" s="3" t="str">
        <f>IF('S&amp;P Regression'!C172=$B$2,'S&amp;P Regression'!A172,"")</f>
        <v>FDX</v>
      </c>
      <c r="B174" s="3" t="str">
        <f>IF('S&amp;P Regression'!$C172=$B$2,'S&amp;P Regression'!B172,"")</f>
        <v>FedEx Corporation</v>
      </c>
      <c r="C174" s="3" t="str">
        <f>IF('S&amp;P Regression'!$C172=$B$2,'S&amp;P Regression'!C172,"")</f>
        <v>Industrials</v>
      </c>
      <c r="D174" s="9">
        <f>IF('S&amp;P Regression'!$C172=$B$2,'S&amp;P Regression'!D172,#N/A)</f>
        <v>7.2999999999999995E-2</v>
      </c>
      <c r="E174" s="7">
        <f>IF('S&amp;P Regression'!$C172=$B$2,'S&amp;P Regression'!E172,"")</f>
        <v>71714.240000000005</v>
      </c>
      <c r="F174" s="7">
        <f>IF('S&amp;P Regression'!$C172=$B$2,'S&amp;P Regression'!F172,"")</f>
        <v>46811.46</v>
      </c>
      <c r="G174" s="8">
        <f t="shared" si="2"/>
        <v>1.531980416761195</v>
      </c>
    </row>
    <row r="175" spans="1:7">
      <c r="A175" s="3" t="str">
        <f>IF('S&amp;P Regression'!C173=$B$2,'S&amp;P Regression'!A173,"")</f>
        <v/>
      </c>
      <c r="B175" s="3" t="str">
        <f>IF('S&amp;P Regression'!$C173=$B$2,'S&amp;P Regression'!B173,"")</f>
        <v/>
      </c>
      <c r="C175" s="3" t="str">
        <f>IF('S&amp;P Regression'!$C173=$B$2,'S&amp;P Regression'!C173,"")</f>
        <v/>
      </c>
      <c r="D175" s="9" t="e">
        <f>IF('S&amp;P Regression'!$C173=$B$2,'S&amp;P Regression'!D173,#N/A)</f>
        <v>#N/A</v>
      </c>
      <c r="E175" s="7" t="str">
        <f>IF('S&amp;P Regression'!$C173=$B$2,'S&amp;P Regression'!E173,"")</f>
        <v/>
      </c>
      <c r="F175" s="7" t="str">
        <f>IF('S&amp;P Regression'!$C173=$B$2,'S&amp;P Regression'!F173,"")</f>
        <v/>
      </c>
      <c r="G175" s="8" t="e">
        <f t="shared" si="2"/>
        <v>#N/A</v>
      </c>
    </row>
    <row r="176" spans="1:7">
      <c r="A176" s="3" t="str">
        <f>IF('S&amp;P Regression'!C174=$B$2,'S&amp;P Regression'!A174,"")</f>
        <v/>
      </c>
      <c r="B176" s="3" t="str">
        <f>IF('S&amp;P Regression'!$C174=$B$2,'S&amp;P Regression'!B174,"")</f>
        <v/>
      </c>
      <c r="C176" s="3" t="str">
        <f>IF('S&amp;P Regression'!$C174=$B$2,'S&amp;P Regression'!C174,"")</f>
        <v/>
      </c>
      <c r="D176" s="9" t="e">
        <f>IF('S&amp;P Regression'!$C174=$B$2,'S&amp;P Regression'!D174,#N/A)</f>
        <v>#N/A</v>
      </c>
      <c r="E176" s="7" t="str">
        <f>IF('S&amp;P Regression'!$C174=$B$2,'S&amp;P Regression'!E174,"")</f>
        <v/>
      </c>
      <c r="F176" s="7" t="str">
        <f>IF('S&amp;P Regression'!$C174=$B$2,'S&amp;P Regression'!F174,"")</f>
        <v/>
      </c>
      <c r="G176" s="8" t="e">
        <f t="shared" si="2"/>
        <v>#N/A</v>
      </c>
    </row>
    <row r="177" spans="1:7">
      <c r="A177" s="3" t="str">
        <f>IF('S&amp;P Regression'!C175=$B$2,'S&amp;P Regression'!A175,"")</f>
        <v/>
      </c>
      <c r="B177" s="3" t="str">
        <f>IF('S&amp;P Regression'!$C175=$B$2,'S&amp;P Regression'!B175,"")</f>
        <v/>
      </c>
      <c r="C177" s="3" t="str">
        <f>IF('S&amp;P Regression'!$C175=$B$2,'S&amp;P Regression'!C175,"")</f>
        <v/>
      </c>
      <c r="D177" s="9" t="e">
        <f>IF('S&amp;P Regression'!$C175=$B$2,'S&amp;P Regression'!D175,#N/A)</f>
        <v>#N/A</v>
      </c>
      <c r="E177" s="7" t="str">
        <f>IF('S&amp;P Regression'!$C175=$B$2,'S&amp;P Regression'!E175,"")</f>
        <v/>
      </c>
      <c r="F177" s="7" t="str">
        <f>IF('S&amp;P Regression'!$C175=$B$2,'S&amp;P Regression'!F175,"")</f>
        <v/>
      </c>
      <c r="G177" s="8" t="e">
        <f t="shared" si="2"/>
        <v>#N/A</v>
      </c>
    </row>
    <row r="178" spans="1:7">
      <c r="A178" s="3" t="str">
        <f>IF('S&amp;P Regression'!C176=$B$2,'S&amp;P Regression'!A176,"")</f>
        <v/>
      </c>
      <c r="B178" s="3" t="str">
        <f>IF('S&amp;P Regression'!$C176=$B$2,'S&amp;P Regression'!B176,"")</f>
        <v/>
      </c>
      <c r="C178" s="3" t="str">
        <f>IF('S&amp;P Regression'!$C176=$B$2,'S&amp;P Regression'!C176,"")</f>
        <v/>
      </c>
      <c r="D178" s="9" t="e">
        <f>IF('S&amp;P Regression'!$C176=$B$2,'S&amp;P Regression'!D176,#N/A)</f>
        <v>#N/A</v>
      </c>
      <c r="E178" s="7" t="str">
        <f>IF('S&amp;P Regression'!$C176=$B$2,'S&amp;P Regression'!E176,"")</f>
        <v/>
      </c>
      <c r="F178" s="7" t="str">
        <f>IF('S&amp;P Regression'!$C176=$B$2,'S&amp;P Regression'!F176,"")</f>
        <v/>
      </c>
      <c r="G178" s="8" t="e">
        <f t="shared" si="2"/>
        <v>#N/A</v>
      </c>
    </row>
    <row r="179" spans="1:7">
      <c r="A179" s="3" t="str">
        <f>IF('S&amp;P Regression'!C177=$B$2,'S&amp;P Regression'!A177,"")</f>
        <v/>
      </c>
      <c r="B179" s="3" t="str">
        <f>IF('S&amp;P Regression'!$C177=$B$2,'S&amp;P Regression'!B177,"")</f>
        <v/>
      </c>
      <c r="C179" s="3" t="str">
        <f>IF('S&amp;P Regression'!$C177=$B$2,'S&amp;P Regression'!C177,"")</f>
        <v/>
      </c>
      <c r="D179" s="9" t="e">
        <f>IF('S&amp;P Regression'!$C177=$B$2,'S&amp;P Regression'!D177,#N/A)</f>
        <v>#N/A</v>
      </c>
      <c r="E179" s="7" t="str">
        <f>IF('S&amp;P Regression'!$C177=$B$2,'S&amp;P Regression'!E177,"")</f>
        <v/>
      </c>
      <c r="F179" s="7" t="str">
        <f>IF('S&amp;P Regression'!$C177=$B$2,'S&amp;P Regression'!F177,"")</f>
        <v/>
      </c>
      <c r="G179" s="8" t="e">
        <f t="shared" si="2"/>
        <v>#N/A</v>
      </c>
    </row>
    <row r="180" spans="1:7">
      <c r="A180" s="3" t="str">
        <f>IF('S&amp;P Regression'!C178=$B$2,'S&amp;P Regression'!A178,"")</f>
        <v/>
      </c>
      <c r="B180" s="3" t="str">
        <f>IF('S&amp;P Regression'!$C178=$B$2,'S&amp;P Regression'!B178,"")</f>
        <v/>
      </c>
      <c r="C180" s="3" t="str">
        <f>IF('S&amp;P Regression'!$C178=$B$2,'S&amp;P Regression'!C178,"")</f>
        <v/>
      </c>
      <c r="D180" s="9" t="e">
        <f>IF('S&amp;P Regression'!$C178=$B$2,'S&amp;P Regression'!D178,#N/A)</f>
        <v>#N/A</v>
      </c>
      <c r="E180" s="7" t="str">
        <f>IF('S&amp;P Regression'!$C178=$B$2,'S&amp;P Regression'!E178,"")</f>
        <v/>
      </c>
      <c r="F180" s="7" t="str">
        <f>IF('S&amp;P Regression'!$C178=$B$2,'S&amp;P Regression'!F178,"")</f>
        <v/>
      </c>
      <c r="G180" s="8" t="e">
        <f t="shared" si="2"/>
        <v>#N/A</v>
      </c>
    </row>
    <row r="181" spans="1:7">
      <c r="A181" s="3" t="str">
        <f>IF('S&amp;P Regression'!C179=$B$2,'S&amp;P Regression'!A179,"")</f>
        <v>FLR</v>
      </c>
      <c r="B181" s="3" t="str">
        <f>IF('S&amp;P Regression'!$C179=$B$2,'S&amp;P Regression'!B179,"")</f>
        <v>Fluor Corporation</v>
      </c>
      <c r="C181" s="3" t="str">
        <f>IF('S&amp;P Regression'!$C179=$B$2,'S&amp;P Regression'!C179,"")</f>
        <v>Industrials</v>
      </c>
      <c r="D181" s="9">
        <f>IF('S&amp;P Regression'!$C179=$B$2,'S&amp;P Regression'!D179,#N/A)</f>
        <v>0.20499999999999999</v>
      </c>
      <c r="E181" s="7">
        <f>IF('S&amp;P Regression'!$C179=$B$2,'S&amp;P Regression'!E179,"")</f>
        <v>7121.06</v>
      </c>
      <c r="F181" s="7">
        <f>IF('S&amp;P Regression'!$C179=$B$2,'S&amp;P Regression'!F179,"")</f>
        <v>3004.78</v>
      </c>
      <c r="G181" s="8">
        <f t="shared" si="2"/>
        <v>2.3699106090961735</v>
      </c>
    </row>
    <row r="182" spans="1:7">
      <c r="A182" s="3" t="str">
        <f>IF('S&amp;P Regression'!C180=$B$2,'S&amp;P Regression'!A180,"")</f>
        <v>FLS</v>
      </c>
      <c r="B182" s="3" t="str">
        <f>IF('S&amp;P Regression'!$C180=$B$2,'S&amp;P Regression'!B180,"")</f>
        <v>Flowserve Corporation</v>
      </c>
      <c r="C182" s="3" t="str">
        <f>IF('S&amp;P Regression'!$C180=$B$2,'S&amp;P Regression'!C180,"")</f>
        <v>Industrials</v>
      </c>
      <c r="D182" s="9">
        <f>IF('S&amp;P Regression'!$C180=$B$2,'S&amp;P Regression'!D180,#N/A)</f>
        <v>0.108</v>
      </c>
      <c r="E182" s="7">
        <f>IF('S&amp;P Regression'!$C180=$B$2,'S&amp;P Regression'!E180,"")</f>
        <v>7602.67</v>
      </c>
      <c r="F182" s="7">
        <f>IF('S&amp;P Regression'!$C180=$B$2,'S&amp;P Regression'!F180,"")</f>
        <v>4318.33</v>
      </c>
      <c r="G182" s="8">
        <f t="shared" si="2"/>
        <v>1.7605579008551917</v>
      </c>
    </row>
    <row r="183" spans="1:7">
      <c r="A183" s="3" t="str">
        <f>IF('S&amp;P Regression'!C181=$B$2,'S&amp;P Regression'!A181,"")</f>
        <v/>
      </c>
      <c r="B183" s="3" t="str">
        <f>IF('S&amp;P Regression'!$C181=$B$2,'S&amp;P Regression'!B181,"")</f>
        <v/>
      </c>
      <c r="C183" s="3" t="str">
        <f>IF('S&amp;P Regression'!$C181=$B$2,'S&amp;P Regression'!C181,"")</f>
        <v/>
      </c>
      <c r="D183" s="9" t="e">
        <f>IF('S&amp;P Regression'!$C181=$B$2,'S&amp;P Regression'!D181,#N/A)</f>
        <v>#N/A</v>
      </c>
      <c r="E183" s="7" t="str">
        <f>IF('S&amp;P Regression'!$C181=$B$2,'S&amp;P Regression'!E181,"")</f>
        <v/>
      </c>
      <c r="F183" s="7" t="str">
        <f>IF('S&amp;P Regression'!$C181=$B$2,'S&amp;P Regression'!F181,"")</f>
        <v/>
      </c>
      <c r="G183" s="8" t="e">
        <f t="shared" si="2"/>
        <v>#N/A</v>
      </c>
    </row>
    <row r="184" spans="1:7">
      <c r="A184" s="3" t="str">
        <f>IF('S&amp;P Regression'!C182=$B$2,'S&amp;P Regression'!A182,"")</f>
        <v/>
      </c>
      <c r="B184" s="3" t="str">
        <f>IF('S&amp;P Regression'!$C182=$B$2,'S&amp;P Regression'!B182,"")</f>
        <v/>
      </c>
      <c r="C184" s="3" t="str">
        <f>IF('S&amp;P Regression'!$C182=$B$2,'S&amp;P Regression'!C182,"")</f>
        <v/>
      </c>
      <c r="D184" s="9" t="e">
        <f>IF('S&amp;P Regression'!$C182=$B$2,'S&amp;P Regression'!D182,#N/A)</f>
        <v>#N/A</v>
      </c>
      <c r="E184" s="7" t="str">
        <f>IF('S&amp;P Regression'!$C182=$B$2,'S&amp;P Regression'!E182,"")</f>
        <v/>
      </c>
      <c r="F184" s="7" t="str">
        <f>IF('S&amp;P Regression'!$C182=$B$2,'S&amp;P Regression'!F182,"")</f>
        <v/>
      </c>
      <c r="G184" s="8" t="e">
        <f t="shared" si="2"/>
        <v>#N/A</v>
      </c>
    </row>
    <row r="185" spans="1:7">
      <c r="A185" s="3" t="str">
        <f>IF('S&amp;P Regression'!C183=$B$2,'S&amp;P Regression'!A183,"")</f>
        <v/>
      </c>
      <c r="B185" s="3" t="str">
        <f>IF('S&amp;P Regression'!$C183=$B$2,'S&amp;P Regression'!B183,"")</f>
        <v/>
      </c>
      <c r="C185" s="3" t="str">
        <f>IF('S&amp;P Regression'!$C183=$B$2,'S&amp;P Regression'!C183,"")</f>
        <v/>
      </c>
      <c r="D185" s="9" t="e">
        <f>IF('S&amp;P Regression'!$C183=$B$2,'S&amp;P Regression'!D183,#N/A)</f>
        <v>#N/A</v>
      </c>
      <c r="E185" s="7" t="str">
        <f>IF('S&amp;P Regression'!$C183=$B$2,'S&amp;P Regression'!E183,"")</f>
        <v/>
      </c>
      <c r="F185" s="7" t="str">
        <f>IF('S&amp;P Regression'!$C183=$B$2,'S&amp;P Regression'!F183,"")</f>
        <v/>
      </c>
      <c r="G185" s="8" t="e">
        <f t="shared" si="2"/>
        <v>#N/A</v>
      </c>
    </row>
    <row r="186" spans="1:7">
      <c r="A186" s="3" t="str">
        <f>IF('S&amp;P Regression'!C184=$B$2,'S&amp;P Regression'!A184,"")</f>
        <v>FSLR</v>
      </c>
      <c r="B186" s="3" t="str">
        <f>IF('S&amp;P Regression'!$C184=$B$2,'S&amp;P Regression'!B184,"")</f>
        <v>First Solar, Inc.</v>
      </c>
      <c r="C186" s="3" t="str">
        <f>IF('S&amp;P Regression'!$C184=$B$2,'S&amp;P Regression'!C184,"")</f>
        <v>Industrials</v>
      </c>
      <c r="D186" s="9">
        <f>IF('S&amp;P Regression'!$C184=$B$2,'S&amp;P Regression'!D184,#N/A)</f>
        <v>0.108</v>
      </c>
      <c r="E186" s="7">
        <f>IF('S&amp;P Regression'!$C184=$B$2,'S&amp;P Regression'!E184,"")</f>
        <v>5736.02</v>
      </c>
      <c r="F186" s="7">
        <f>IF('S&amp;P Regression'!$C184=$B$2,'S&amp;P Regression'!F184,"")</f>
        <v>4982.13</v>
      </c>
      <c r="G186" s="8">
        <f t="shared" si="2"/>
        <v>1.1513188134392318</v>
      </c>
    </row>
    <row r="187" spans="1:7">
      <c r="A187" s="3" t="str">
        <f>IF('S&amp;P Regression'!C185=$B$2,'S&amp;P Regression'!A185,"")</f>
        <v/>
      </c>
      <c r="B187" s="3" t="str">
        <f>IF('S&amp;P Regression'!$C185=$B$2,'S&amp;P Regression'!B185,"")</f>
        <v/>
      </c>
      <c r="C187" s="3" t="str">
        <f>IF('S&amp;P Regression'!$C185=$B$2,'S&amp;P Regression'!C185,"")</f>
        <v/>
      </c>
      <c r="D187" s="9" t="e">
        <f>IF('S&amp;P Regression'!$C185=$B$2,'S&amp;P Regression'!D185,#N/A)</f>
        <v>#N/A</v>
      </c>
      <c r="E187" s="7" t="str">
        <f>IF('S&amp;P Regression'!$C185=$B$2,'S&amp;P Regression'!E185,"")</f>
        <v/>
      </c>
      <c r="F187" s="7" t="str">
        <f>IF('S&amp;P Regression'!$C185=$B$2,'S&amp;P Regression'!F185,"")</f>
        <v/>
      </c>
      <c r="G187" s="8" t="e">
        <f t="shared" si="2"/>
        <v>#N/A</v>
      </c>
    </row>
    <row r="188" spans="1:7">
      <c r="A188" s="3" t="str">
        <f>IF('S&amp;P Regression'!C186=$B$2,'S&amp;P Regression'!A186,"")</f>
        <v/>
      </c>
      <c r="B188" s="3" t="str">
        <f>IF('S&amp;P Regression'!$C186=$B$2,'S&amp;P Regression'!B186,"")</f>
        <v/>
      </c>
      <c r="C188" s="3" t="str">
        <f>IF('S&amp;P Regression'!$C186=$B$2,'S&amp;P Regression'!C186,"")</f>
        <v/>
      </c>
      <c r="D188" s="9" t="e">
        <f>IF('S&amp;P Regression'!$C186=$B$2,'S&amp;P Regression'!D186,#N/A)</f>
        <v>#N/A</v>
      </c>
      <c r="E188" s="7" t="str">
        <f>IF('S&amp;P Regression'!$C186=$B$2,'S&amp;P Regression'!E186,"")</f>
        <v/>
      </c>
      <c r="F188" s="7" t="str">
        <f>IF('S&amp;P Regression'!$C186=$B$2,'S&amp;P Regression'!F186,"")</f>
        <v/>
      </c>
      <c r="G188" s="8" t="e">
        <f t="shared" si="2"/>
        <v>#N/A</v>
      </c>
    </row>
    <row r="189" spans="1:7">
      <c r="A189" s="3" t="str">
        <f>IF('S&amp;P Regression'!C187=$B$2,'S&amp;P Regression'!A187,"")</f>
        <v>GAS</v>
      </c>
      <c r="B189" s="3" t="str">
        <f>IF('S&amp;P Regression'!$C187=$B$2,'S&amp;P Regression'!B187,"")</f>
        <v>AGL Resources, Inc.</v>
      </c>
      <c r="C189" s="3" t="str">
        <f>IF('S&amp;P Regression'!$C187=$B$2,'S&amp;P Regression'!C187,"")</f>
        <v>Industrials</v>
      </c>
      <c r="D189" s="9">
        <f>IF('S&amp;P Regression'!$C187=$B$2,'S&amp;P Regression'!D187,#N/A)</f>
        <v>2.8000000000000001E-2</v>
      </c>
      <c r="E189" s="7">
        <f>IF('S&amp;P Regression'!$C187=$B$2,'S&amp;P Regression'!E187,"")</f>
        <v>15436.53</v>
      </c>
      <c r="F189" s="7">
        <f>IF('S&amp;P Regression'!$C187=$B$2,'S&amp;P Regression'!F187,"")</f>
        <v>13802.28</v>
      </c>
      <c r="G189" s="8">
        <f t="shared" si="2"/>
        <v>1.1184043505855554</v>
      </c>
    </row>
    <row r="190" spans="1:7">
      <c r="A190" s="3" t="str">
        <f>IF('S&amp;P Regression'!C188=$B$2,'S&amp;P Regression'!A188,"")</f>
        <v>GD</v>
      </c>
      <c r="B190" s="3" t="str">
        <f>IF('S&amp;P Regression'!$C188=$B$2,'S&amp;P Regression'!B188,"")</f>
        <v>General Dynamics Corp</v>
      </c>
      <c r="C190" s="3" t="str">
        <f>IF('S&amp;P Regression'!$C188=$B$2,'S&amp;P Regression'!C188,"")</f>
        <v>Industrials</v>
      </c>
      <c r="D190" s="9">
        <f>IF('S&amp;P Regression'!$C188=$B$2,'S&amp;P Regression'!D188,#N/A)</f>
        <v>0.11</v>
      </c>
      <c r="E190" s="7">
        <f>IF('S&amp;P Regression'!$C188=$B$2,'S&amp;P Regression'!E188,"")</f>
        <v>47906.46</v>
      </c>
      <c r="F190" s="7">
        <f>IF('S&amp;P Regression'!$C188=$B$2,'S&amp;P Regression'!F188,"")</f>
        <v>28954.31</v>
      </c>
      <c r="G190" s="8">
        <f t="shared" si="2"/>
        <v>1.6545536743925169</v>
      </c>
    </row>
    <row r="191" spans="1:7">
      <c r="A191" s="3" t="str">
        <f>IF('S&amp;P Regression'!C189=$B$2,'S&amp;P Regression'!A189,"")</f>
        <v>GE</v>
      </c>
      <c r="B191" s="3" t="str">
        <f>IF('S&amp;P Regression'!$C189=$B$2,'S&amp;P Regression'!B189,"")</f>
        <v>General Electric Company</v>
      </c>
      <c r="C191" s="3" t="str">
        <f>IF('S&amp;P Regression'!$C189=$B$2,'S&amp;P Regression'!C189,"")</f>
        <v>Industrials</v>
      </c>
      <c r="D191" s="9">
        <f>IF('S&amp;P Regression'!$C189=$B$2,'S&amp;P Regression'!D189,#N/A)</f>
        <v>3.1E-2</v>
      </c>
      <c r="E191" s="7">
        <f>IF('S&amp;P Regression'!$C189=$B$2,'S&amp;P Regression'!E189,"")</f>
        <v>277006.61</v>
      </c>
      <c r="F191" s="7">
        <f>IF('S&amp;P Regression'!$C189=$B$2,'S&amp;P Regression'!F189,"")</f>
        <v>219372.95</v>
      </c>
      <c r="G191" s="8">
        <f t="shared" si="2"/>
        <v>1.2627199935087712</v>
      </c>
    </row>
    <row r="192" spans="1:7">
      <c r="A192" s="3" t="str">
        <f>IF('S&amp;P Regression'!C190=$B$2,'S&amp;P Regression'!A190,"")</f>
        <v/>
      </c>
      <c r="B192" s="3" t="str">
        <f>IF('S&amp;P Regression'!$C190=$B$2,'S&amp;P Regression'!B190,"")</f>
        <v/>
      </c>
      <c r="C192" s="3" t="str">
        <f>IF('S&amp;P Regression'!$C190=$B$2,'S&amp;P Regression'!C190,"")</f>
        <v/>
      </c>
      <c r="D192" s="9" t="e">
        <f>IF('S&amp;P Regression'!$C190=$B$2,'S&amp;P Regression'!D190,#N/A)</f>
        <v>#N/A</v>
      </c>
      <c r="E192" s="7" t="str">
        <f>IF('S&amp;P Regression'!$C190=$B$2,'S&amp;P Regression'!E190,"")</f>
        <v/>
      </c>
      <c r="F192" s="7" t="str">
        <f>IF('S&amp;P Regression'!$C190=$B$2,'S&amp;P Regression'!F190,"")</f>
        <v/>
      </c>
      <c r="G192" s="8" t="e">
        <f t="shared" si="2"/>
        <v>#N/A</v>
      </c>
    </row>
    <row r="193" spans="1:7">
      <c r="A193" s="3" t="str">
        <f>IF('S&amp;P Regression'!C191=$B$2,'S&amp;P Regression'!A191,"")</f>
        <v/>
      </c>
      <c r="B193" s="3" t="str">
        <f>IF('S&amp;P Regression'!$C191=$B$2,'S&amp;P Regression'!B191,"")</f>
        <v/>
      </c>
      <c r="C193" s="3" t="str">
        <f>IF('S&amp;P Regression'!$C191=$B$2,'S&amp;P Regression'!C191,"")</f>
        <v/>
      </c>
      <c r="D193" s="9" t="e">
        <f>IF('S&amp;P Regression'!$C191=$B$2,'S&amp;P Regression'!D191,#N/A)</f>
        <v>#N/A</v>
      </c>
      <c r="E193" s="7" t="str">
        <f>IF('S&amp;P Regression'!$C191=$B$2,'S&amp;P Regression'!E191,"")</f>
        <v/>
      </c>
      <c r="F193" s="7" t="str">
        <f>IF('S&amp;P Regression'!$C191=$B$2,'S&amp;P Regression'!F191,"")</f>
        <v/>
      </c>
      <c r="G193" s="8" t="e">
        <f t="shared" si="2"/>
        <v>#N/A</v>
      </c>
    </row>
    <row r="194" spans="1:7">
      <c r="A194" s="3" t="str">
        <f>IF('S&amp;P Regression'!C192=$B$2,'S&amp;P Regression'!A192,"")</f>
        <v/>
      </c>
      <c r="B194" s="3" t="str">
        <f>IF('S&amp;P Regression'!$C192=$B$2,'S&amp;P Regression'!B192,"")</f>
        <v/>
      </c>
      <c r="C194" s="3" t="str">
        <f>IF('S&amp;P Regression'!$C192=$B$2,'S&amp;P Regression'!C192,"")</f>
        <v/>
      </c>
      <c r="D194" s="9" t="e">
        <f>IF('S&amp;P Regression'!$C192=$B$2,'S&amp;P Regression'!D192,#N/A)</f>
        <v>#N/A</v>
      </c>
      <c r="E194" s="7" t="str">
        <f>IF('S&amp;P Regression'!$C192=$B$2,'S&amp;P Regression'!E192,"")</f>
        <v/>
      </c>
      <c r="F194" s="7" t="str">
        <f>IF('S&amp;P Regression'!$C192=$B$2,'S&amp;P Regression'!F192,"")</f>
        <v/>
      </c>
      <c r="G194" s="8" t="e">
        <f t="shared" si="2"/>
        <v>#N/A</v>
      </c>
    </row>
    <row r="195" spans="1:7">
      <c r="A195" s="3" t="str">
        <f>IF('S&amp;P Regression'!C193=$B$2,'S&amp;P Regression'!A193,"")</f>
        <v/>
      </c>
      <c r="B195" s="3" t="str">
        <f>IF('S&amp;P Regression'!$C193=$B$2,'S&amp;P Regression'!B193,"")</f>
        <v/>
      </c>
      <c r="C195" s="3" t="str">
        <f>IF('S&amp;P Regression'!$C193=$B$2,'S&amp;P Regression'!C193,"")</f>
        <v/>
      </c>
      <c r="D195" s="9" t="e">
        <f>IF('S&amp;P Regression'!$C193=$B$2,'S&amp;P Regression'!D193,#N/A)</f>
        <v>#N/A</v>
      </c>
      <c r="E195" s="7" t="str">
        <f>IF('S&amp;P Regression'!$C193=$B$2,'S&amp;P Regression'!E193,"")</f>
        <v/>
      </c>
      <c r="F195" s="7" t="str">
        <f>IF('S&amp;P Regression'!$C193=$B$2,'S&amp;P Regression'!F193,"")</f>
        <v/>
      </c>
      <c r="G195" s="8" t="e">
        <f t="shared" si="2"/>
        <v>#N/A</v>
      </c>
    </row>
    <row r="196" spans="1:7">
      <c r="A196" s="3" t="str">
        <f>IF('S&amp;P Regression'!C194=$B$2,'S&amp;P Regression'!A194,"")</f>
        <v/>
      </c>
      <c r="B196" s="3" t="str">
        <f>IF('S&amp;P Regression'!$C194=$B$2,'S&amp;P Regression'!B194,"")</f>
        <v/>
      </c>
      <c r="C196" s="3" t="str">
        <f>IF('S&amp;P Regression'!$C194=$B$2,'S&amp;P Regression'!C194,"")</f>
        <v/>
      </c>
      <c r="D196" s="9" t="e">
        <f>IF('S&amp;P Regression'!$C194=$B$2,'S&amp;P Regression'!D194,#N/A)</f>
        <v>#N/A</v>
      </c>
      <c r="E196" s="7" t="str">
        <f>IF('S&amp;P Regression'!$C194=$B$2,'S&amp;P Regression'!E194,"")</f>
        <v/>
      </c>
      <c r="F196" s="7" t="str">
        <f>IF('S&amp;P Regression'!$C194=$B$2,'S&amp;P Regression'!F194,"")</f>
        <v/>
      </c>
      <c r="G196" s="8" t="e">
        <f t="shared" si="2"/>
        <v>#N/A</v>
      </c>
    </row>
    <row r="197" spans="1:7">
      <c r="A197" s="3" t="str">
        <f>IF('S&amp;P Regression'!C195=$B$2,'S&amp;P Regression'!A195,"")</f>
        <v/>
      </c>
      <c r="B197" s="3" t="str">
        <f>IF('S&amp;P Regression'!$C195=$B$2,'S&amp;P Regression'!B195,"")</f>
        <v/>
      </c>
      <c r="C197" s="3" t="str">
        <f>IF('S&amp;P Regression'!$C195=$B$2,'S&amp;P Regression'!C195,"")</f>
        <v/>
      </c>
      <c r="D197" s="9" t="e">
        <f>IF('S&amp;P Regression'!$C195=$B$2,'S&amp;P Regression'!D195,#N/A)</f>
        <v>#N/A</v>
      </c>
      <c r="E197" s="7" t="str">
        <f>IF('S&amp;P Regression'!$C195=$B$2,'S&amp;P Regression'!E195,"")</f>
        <v/>
      </c>
      <c r="F197" s="7" t="str">
        <f>IF('S&amp;P Regression'!$C195=$B$2,'S&amp;P Regression'!F195,"")</f>
        <v/>
      </c>
      <c r="G197" s="8" t="e">
        <f t="shared" si="2"/>
        <v>#N/A</v>
      </c>
    </row>
    <row r="198" spans="1:7">
      <c r="A198" s="3" t="str">
        <f>IF('S&amp;P Regression'!C196=$B$2,'S&amp;P Regression'!A196,"")</f>
        <v/>
      </c>
      <c r="B198" s="3" t="str">
        <f>IF('S&amp;P Regression'!$C196=$B$2,'S&amp;P Regression'!B196,"")</f>
        <v/>
      </c>
      <c r="C198" s="3" t="str">
        <f>IF('S&amp;P Regression'!$C196=$B$2,'S&amp;P Regression'!C196,"")</f>
        <v/>
      </c>
      <c r="D198" s="9" t="e">
        <f>IF('S&amp;P Regression'!$C196=$B$2,'S&amp;P Regression'!D196,#N/A)</f>
        <v>#N/A</v>
      </c>
      <c r="E198" s="7" t="str">
        <f>IF('S&amp;P Regression'!$C196=$B$2,'S&amp;P Regression'!E196,"")</f>
        <v/>
      </c>
      <c r="F198" s="7" t="str">
        <f>IF('S&amp;P Regression'!$C196=$B$2,'S&amp;P Regression'!F196,"")</f>
        <v/>
      </c>
      <c r="G198" s="8" t="e">
        <f t="shared" si="2"/>
        <v>#N/A</v>
      </c>
    </row>
    <row r="199" spans="1:7">
      <c r="A199" s="3" t="str">
        <f>IF('S&amp;P Regression'!C197=$B$2,'S&amp;P Regression'!A197,"")</f>
        <v/>
      </c>
      <c r="B199" s="3" t="str">
        <f>IF('S&amp;P Regression'!$C197=$B$2,'S&amp;P Regression'!B197,"")</f>
        <v/>
      </c>
      <c r="C199" s="3" t="str">
        <f>IF('S&amp;P Regression'!$C197=$B$2,'S&amp;P Regression'!C197,"")</f>
        <v/>
      </c>
      <c r="D199" s="9" t="e">
        <f>IF('S&amp;P Regression'!$C197=$B$2,'S&amp;P Regression'!D197,#N/A)</f>
        <v>#N/A</v>
      </c>
      <c r="E199" s="7" t="str">
        <f>IF('S&amp;P Regression'!$C197=$B$2,'S&amp;P Regression'!E197,"")</f>
        <v/>
      </c>
      <c r="F199" s="7" t="str">
        <f>IF('S&amp;P Regression'!$C197=$B$2,'S&amp;P Regression'!F197,"")</f>
        <v/>
      </c>
      <c r="G199" s="8" t="e">
        <f t="shared" ref="G199:G262" si="3">IF(F199="",#N/A,E199/F199)</f>
        <v>#N/A</v>
      </c>
    </row>
    <row r="200" spans="1:7">
      <c r="A200" s="3" t="str">
        <f>IF('S&amp;P Regression'!C198=$B$2,'S&amp;P Regression'!A198,"")</f>
        <v/>
      </c>
      <c r="B200" s="3" t="str">
        <f>IF('S&amp;P Regression'!$C198=$B$2,'S&amp;P Regression'!B198,"")</f>
        <v/>
      </c>
      <c r="C200" s="3" t="str">
        <f>IF('S&amp;P Regression'!$C198=$B$2,'S&amp;P Regression'!C198,"")</f>
        <v/>
      </c>
      <c r="D200" s="9" t="e">
        <f>IF('S&amp;P Regression'!$C198=$B$2,'S&amp;P Regression'!D198,#N/A)</f>
        <v>#N/A</v>
      </c>
      <c r="E200" s="7" t="str">
        <f>IF('S&amp;P Regression'!$C198=$B$2,'S&amp;P Regression'!E198,"")</f>
        <v/>
      </c>
      <c r="F200" s="7" t="str">
        <f>IF('S&amp;P Regression'!$C198=$B$2,'S&amp;P Regression'!F198,"")</f>
        <v/>
      </c>
      <c r="G200" s="8" t="e">
        <f t="shared" si="3"/>
        <v>#N/A</v>
      </c>
    </row>
    <row r="201" spans="1:7">
      <c r="A201" s="3" t="str">
        <f>IF('S&amp;P Regression'!C199=$B$2,'S&amp;P Regression'!A199,"")</f>
        <v/>
      </c>
      <c r="B201" s="3" t="str">
        <f>IF('S&amp;P Regression'!$C199=$B$2,'S&amp;P Regression'!B199,"")</f>
        <v/>
      </c>
      <c r="C201" s="3" t="str">
        <f>IF('S&amp;P Regression'!$C199=$B$2,'S&amp;P Regression'!C199,"")</f>
        <v/>
      </c>
      <c r="D201" s="9" t="e">
        <f>IF('S&amp;P Regression'!$C199=$B$2,'S&amp;P Regression'!D199,#N/A)</f>
        <v>#N/A</v>
      </c>
      <c r="E201" s="7" t="str">
        <f>IF('S&amp;P Regression'!$C199=$B$2,'S&amp;P Regression'!E199,"")</f>
        <v/>
      </c>
      <c r="F201" s="7" t="str">
        <f>IF('S&amp;P Regression'!$C199=$B$2,'S&amp;P Regression'!F199,"")</f>
        <v/>
      </c>
      <c r="G201" s="8" t="e">
        <f t="shared" si="3"/>
        <v>#N/A</v>
      </c>
    </row>
    <row r="202" spans="1:7">
      <c r="A202" s="3" t="str">
        <f>IF('S&amp;P Regression'!C200=$B$2,'S&amp;P Regression'!A200,"")</f>
        <v/>
      </c>
      <c r="B202" s="3" t="str">
        <f>IF('S&amp;P Regression'!$C200=$B$2,'S&amp;P Regression'!B200,"")</f>
        <v/>
      </c>
      <c r="C202" s="3" t="str">
        <f>IF('S&amp;P Regression'!$C200=$B$2,'S&amp;P Regression'!C200,"")</f>
        <v/>
      </c>
      <c r="D202" s="9" t="e">
        <f>IF('S&amp;P Regression'!$C200=$B$2,'S&amp;P Regression'!D200,#N/A)</f>
        <v>#N/A</v>
      </c>
      <c r="E202" s="7" t="str">
        <f>IF('S&amp;P Regression'!$C200=$B$2,'S&amp;P Regression'!E200,"")</f>
        <v/>
      </c>
      <c r="F202" s="7" t="str">
        <f>IF('S&amp;P Regression'!$C200=$B$2,'S&amp;P Regression'!F200,"")</f>
        <v/>
      </c>
      <c r="G202" s="8" t="e">
        <f t="shared" si="3"/>
        <v>#N/A</v>
      </c>
    </row>
    <row r="203" spans="1:7">
      <c r="A203" s="3" t="str">
        <f>IF('S&amp;P Regression'!C201=$B$2,'S&amp;P Regression'!A201,"")</f>
        <v/>
      </c>
      <c r="B203" s="3" t="str">
        <f>IF('S&amp;P Regression'!$C201=$B$2,'S&amp;P Regression'!B201,"")</f>
        <v/>
      </c>
      <c r="C203" s="3" t="str">
        <f>IF('S&amp;P Regression'!$C201=$B$2,'S&amp;P Regression'!C201,"")</f>
        <v/>
      </c>
      <c r="D203" s="9" t="e">
        <f>IF('S&amp;P Regression'!$C201=$B$2,'S&amp;P Regression'!D201,#N/A)</f>
        <v>#N/A</v>
      </c>
      <c r="E203" s="7" t="str">
        <f>IF('S&amp;P Regression'!$C201=$B$2,'S&amp;P Regression'!E201,"")</f>
        <v/>
      </c>
      <c r="F203" s="7" t="str">
        <f>IF('S&amp;P Regression'!$C201=$B$2,'S&amp;P Regression'!F201,"")</f>
        <v/>
      </c>
      <c r="G203" s="8" t="e">
        <f t="shared" si="3"/>
        <v>#N/A</v>
      </c>
    </row>
    <row r="204" spans="1:7">
      <c r="A204" s="3" t="str">
        <f>IF('S&amp;P Regression'!C202=$B$2,'S&amp;P Regression'!A202,"")</f>
        <v/>
      </c>
      <c r="B204" s="3" t="str">
        <f>IF('S&amp;P Regression'!$C202=$B$2,'S&amp;P Regression'!B202,"")</f>
        <v/>
      </c>
      <c r="C204" s="3" t="str">
        <f>IF('S&amp;P Regression'!$C202=$B$2,'S&amp;P Regression'!C202,"")</f>
        <v/>
      </c>
      <c r="D204" s="9" t="e">
        <f>IF('S&amp;P Regression'!$C202=$B$2,'S&amp;P Regression'!D202,#N/A)</f>
        <v>#N/A</v>
      </c>
      <c r="E204" s="7" t="str">
        <f>IF('S&amp;P Regression'!$C202=$B$2,'S&amp;P Regression'!E202,"")</f>
        <v/>
      </c>
      <c r="F204" s="7" t="str">
        <f>IF('S&amp;P Regression'!$C202=$B$2,'S&amp;P Regression'!F202,"")</f>
        <v/>
      </c>
      <c r="G204" s="8" t="e">
        <f t="shared" si="3"/>
        <v>#N/A</v>
      </c>
    </row>
    <row r="205" spans="1:7">
      <c r="A205" s="3" t="str">
        <f>IF('S&amp;P Regression'!C203=$B$2,'S&amp;P Regression'!A203,"")</f>
        <v>GWW</v>
      </c>
      <c r="B205" s="3" t="str">
        <f>IF('S&amp;P Regression'!$C203=$B$2,'S&amp;P Regression'!B203,"")</f>
        <v>W.W. Grainger, Inc.</v>
      </c>
      <c r="C205" s="3" t="str">
        <f>IF('S&amp;P Regression'!$C203=$B$2,'S&amp;P Regression'!C203,"")</f>
        <v>Industrials</v>
      </c>
      <c r="D205" s="9">
        <f>IF('S&amp;P Regression'!$C203=$B$2,'S&amp;P Regression'!D203,#N/A)</f>
        <v>0.161</v>
      </c>
      <c r="E205" s="7">
        <f>IF('S&amp;P Regression'!$C203=$B$2,'S&amp;P Regression'!E203,"")</f>
        <v>16594.21</v>
      </c>
      <c r="F205" s="7">
        <f>IF('S&amp;P Regression'!$C203=$B$2,'S&amp;P Regression'!F203,"")</f>
        <v>5235.1499999999996</v>
      </c>
      <c r="G205" s="8">
        <f t="shared" si="3"/>
        <v>3.1697678194512098</v>
      </c>
    </row>
    <row r="206" spans="1:7">
      <c r="A206" s="3" t="str">
        <f>IF('S&amp;P Regression'!C204=$B$2,'S&amp;P Regression'!A204,"")</f>
        <v/>
      </c>
      <c r="B206" s="3" t="str">
        <f>IF('S&amp;P Regression'!$C204=$B$2,'S&amp;P Regression'!B204,"")</f>
        <v/>
      </c>
      <c r="C206" s="3" t="str">
        <f>IF('S&amp;P Regression'!$C204=$B$2,'S&amp;P Regression'!C204,"")</f>
        <v/>
      </c>
      <c r="D206" s="9" t="e">
        <f>IF('S&amp;P Regression'!$C204=$B$2,'S&amp;P Regression'!D204,#N/A)</f>
        <v>#N/A</v>
      </c>
      <c r="E206" s="7" t="str">
        <f>IF('S&amp;P Regression'!$C204=$B$2,'S&amp;P Regression'!E204,"")</f>
        <v/>
      </c>
      <c r="F206" s="7" t="str">
        <f>IF('S&amp;P Regression'!$C204=$B$2,'S&amp;P Regression'!F204,"")</f>
        <v/>
      </c>
      <c r="G206" s="8" t="e">
        <f t="shared" si="3"/>
        <v>#N/A</v>
      </c>
    </row>
    <row r="207" spans="1:7">
      <c r="A207" s="3" t="str">
        <f>IF('S&amp;P Regression'!C205=$B$2,'S&amp;P Regression'!A205,"")</f>
        <v/>
      </c>
      <c r="B207" s="3" t="str">
        <f>IF('S&amp;P Regression'!$C205=$B$2,'S&amp;P Regression'!B205,"")</f>
        <v/>
      </c>
      <c r="C207" s="3" t="str">
        <f>IF('S&amp;P Regression'!$C205=$B$2,'S&amp;P Regression'!C205,"")</f>
        <v/>
      </c>
      <c r="D207" s="9" t="e">
        <f>IF('S&amp;P Regression'!$C205=$B$2,'S&amp;P Regression'!D205,#N/A)</f>
        <v>#N/A</v>
      </c>
      <c r="E207" s="7" t="str">
        <f>IF('S&amp;P Regression'!$C205=$B$2,'S&amp;P Regression'!E205,"")</f>
        <v/>
      </c>
      <c r="F207" s="7" t="str">
        <f>IF('S&amp;P Regression'!$C205=$B$2,'S&amp;P Regression'!F205,"")</f>
        <v/>
      </c>
      <c r="G207" s="8" t="e">
        <f t="shared" si="3"/>
        <v>#N/A</v>
      </c>
    </row>
    <row r="208" spans="1:7">
      <c r="A208" s="3" t="str">
        <f>IF('S&amp;P Regression'!C206=$B$2,'S&amp;P Regression'!A206,"")</f>
        <v/>
      </c>
      <c r="B208" s="3" t="str">
        <f>IF('S&amp;P Regression'!$C206=$B$2,'S&amp;P Regression'!B206,"")</f>
        <v/>
      </c>
      <c r="C208" s="3" t="str">
        <f>IF('S&amp;P Regression'!$C206=$B$2,'S&amp;P Regression'!C206,"")</f>
        <v/>
      </c>
      <c r="D208" s="9" t="e">
        <f>IF('S&amp;P Regression'!$C206=$B$2,'S&amp;P Regression'!D206,#N/A)</f>
        <v>#N/A</v>
      </c>
      <c r="E208" s="7" t="str">
        <f>IF('S&amp;P Regression'!$C206=$B$2,'S&amp;P Regression'!E206,"")</f>
        <v/>
      </c>
      <c r="F208" s="7" t="str">
        <f>IF('S&amp;P Regression'!$C206=$B$2,'S&amp;P Regression'!F206,"")</f>
        <v/>
      </c>
      <c r="G208" s="8" t="e">
        <f t="shared" si="3"/>
        <v>#N/A</v>
      </c>
    </row>
    <row r="209" spans="1:7">
      <c r="A209" s="3" t="str">
        <f>IF('S&amp;P Regression'!C207=$B$2,'S&amp;P Regression'!A207,"")</f>
        <v/>
      </c>
      <c r="B209" s="3" t="str">
        <f>IF('S&amp;P Regression'!$C207=$B$2,'S&amp;P Regression'!B207,"")</f>
        <v/>
      </c>
      <c r="C209" s="3" t="str">
        <f>IF('S&amp;P Regression'!$C207=$B$2,'S&amp;P Regression'!C207,"")</f>
        <v/>
      </c>
      <c r="D209" s="9" t="e">
        <f>IF('S&amp;P Regression'!$C207=$B$2,'S&amp;P Regression'!D207,#N/A)</f>
        <v>#N/A</v>
      </c>
      <c r="E209" s="7" t="str">
        <f>IF('S&amp;P Regression'!$C207=$B$2,'S&amp;P Regression'!E207,"")</f>
        <v/>
      </c>
      <c r="F209" s="7" t="str">
        <f>IF('S&amp;P Regression'!$C207=$B$2,'S&amp;P Regression'!F207,"")</f>
        <v/>
      </c>
      <c r="G209" s="8" t="e">
        <f t="shared" si="3"/>
        <v>#N/A</v>
      </c>
    </row>
    <row r="210" spans="1:7">
      <c r="A210" s="3" t="str">
        <f>IF('S&amp;P Regression'!C208=$B$2,'S&amp;P Regression'!A208,"")</f>
        <v/>
      </c>
      <c r="B210" s="3" t="str">
        <f>IF('S&amp;P Regression'!$C208=$B$2,'S&amp;P Regression'!B208,"")</f>
        <v/>
      </c>
      <c r="C210" s="3" t="str">
        <f>IF('S&amp;P Regression'!$C208=$B$2,'S&amp;P Regression'!C208,"")</f>
        <v/>
      </c>
      <c r="D210" s="9" t="e">
        <f>IF('S&amp;P Regression'!$C208=$B$2,'S&amp;P Regression'!D208,#N/A)</f>
        <v>#N/A</v>
      </c>
      <c r="E210" s="7" t="str">
        <f>IF('S&amp;P Regression'!$C208=$B$2,'S&amp;P Regression'!E208,"")</f>
        <v/>
      </c>
      <c r="F210" s="7" t="str">
        <f>IF('S&amp;P Regression'!$C208=$B$2,'S&amp;P Regression'!F208,"")</f>
        <v/>
      </c>
      <c r="G210" s="8" t="e">
        <f t="shared" si="3"/>
        <v>#N/A</v>
      </c>
    </row>
    <row r="211" spans="1:7">
      <c r="A211" s="3" t="str">
        <f>IF('S&amp;P Regression'!C209=$B$2,'S&amp;P Regression'!A209,"")</f>
        <v/>
      </c>
      <c r="B211" s="3" t="str">
        <f>IF('S&amp;P Regression'!$C209=$B$2,'S&amp;P Regression'!B209,"")</f>
        <v/>
      </c>
      <c r="C211" s="3" t="str">
        <f>IF('S&amp;P Regression'!$C209=$B$2,'S&amp;P Regression'!C209,"")</f>
        <v/>
      </c>
      <c r="D211" s="9" t="e">
        <f>IF('S&amp;P Regression'!$C209=$B$2,'S&amp;P Regression'!D209,#N/A)</f>
        <v>#N/A</v>
      </c>
      <c r="E211" s="7" t="str">
        <f>IF('S&amp;P Regression'!$C209=$B$2,'S&amp;P Regression'!E209,"")</f>
        <v/>
      </c>
      <c r="F211" s="7" t="str">
        <f>IF('S&amp;P Regression'!$C209=$B$2,'S&amp;P Regression'!F209,"")</f>
        <v/>
      </c>
      <c r="G211" s="8" t="e">
        <f t="shared" si="3"/>
        <v>#N/A</v>
      </c>
    </row>
    <row r="212" spans="1:7">
      <c r="A212" s="3" t="str">
        <f>IF('S&amp;P Regression'!C210=$B$2,'S&amp;P Regression'!A210,"")</f>
        <v/>
      </c>
      <c r="B212" s="3" t="str">
        <f>IF('S&amp;P Regression'!$C210=$B$2,'S&amp;P Regression'!B210,"")</f>
        <v/>
      </c>
      <c r="C212" s="3" t="str">
        <f>IF('S&amp;P Regression'!$C210=$B$2,'S&amp;P Regression'!C210,"")</f>
        <v/>
      </c>
      <c r="D212" s="9" t="e">
        <f>IF('S&amp;P Regression'!$C210=$B$2,'S&amp;P Regression'!D210,#N/A)</f>
        <v>#N/A</v>
      </c>
      <c r="E212" s="7" t="str">
        <f>IF('S&amp;P Regression'!$C210=$B$2,'S&amp;P Regression'!E210,"")</f>
        <v/>
      </c>
      <c r="F212" s="7" t="str">
        <f>IF('S&amp;P Regression'!$C210=$B$2,'S&amp;P Regression'!F210,"")</f>
        <v/>
      </c>
      <c r="G212" s="8" t="e">
        <f t="shared" si="3"/>
        <v>#N/A</v>
      </c>
    </row>
    <row r="213" spans="1:7">
      <c r="A213" s="3" t="str">
        <f>IF('S&amp;P Regression'!C211=$B$2,'S&amp;P Regression'!A211,"")</f>
        <v/>
      </c>
      <c r="B213" s="3" t="str">
        <f>IF('S&amp;P Regression'!$C211=$B$2,'S&amp;P Regression'!B211,"")</f>
        <v/>
      </c>
      <c r="C213" s="3" t="str">
        <f>IF('S&amp;P Regression'!$C211=$B$2,'S&amp;P Regression'!C211,"")</f>
        <v/>
      </c>
      <c r="D213" s="9" t="e">
        <f>IF('S&amp;P Regression'!$C211=$B$2,'S&amp;P Regression'!D211,#N/A)</f>
        <v>#N/A</v>
      </c>
      <c r="E213" s="7" t="str">
        <f>IF('S&amp;P Regression'!$C211=$B$2,'S&amp;P Regression'!E211,"")</f>
        <v/>
      </c>
      <c r="F213" s="7" t="str">
        <f>IF('S&amp;P Regression'!$C211=$B$2,'S&amp;P Regression'!F211,"")</f>
        <v/>
      </c>
      <c r="G213" s="8" t="e">
        <f t="shared" si="3"/>
        <v>#N/A</v>
      </c>
    </row>
    <row r="214" spans="1:7">
      <c r="A214" s="3" t="str">
        <f>IF('S&amp;P Regression'!C212=$B$2,'S&amp;P Regression'!A212,"")</f>
        <v/>
      </c>
      <c r="B214" s="3" t="str">
        <f>IF('S&amp;P Regression'!$C212=$B$2,'S&amp;P Regression'!B212,"")</f>
        <v/>
      </c>
      <c r="C214" s="3" t="str">
        <f>IF('S&amp;P Regression'!$C212=$B$2,'S&amp;P Regression'!C212,"")</f>
        <v/>
      </c>
      <c r="D214" s="9" t="e">
        <f>IF('S&amp;P Regression'!$C212=$B$2,'S&amp;P Regression'!D212,#N/A)</f>
        <v>#N/A</v>
      </c>
      <c r="E214" s="7" t="str">
        <f>IF('S&amp;P Regression'!$C212=$B$2,'S&amp;P Regression'!E212,"")</f>
        <v/>
      </c>
      <c r="F214" s="7" t="str">
        <f>IF('S&amp;P Regression'!$C212=$B$2,'S&amp;P Regression'!F212,"")</f>
        <v/>
      </c>
      <c r="G214" s="8" t="e">
        <f t="shared" si="3"/>
        <v>#N/A</v>
      </c>
    </row>
    <row r="215" spans="1:7">
      <c r="A215" s="3" t="str">
        <f>IF('S&amp;P Regression'!C213=$B$2,'S&amp;P Regression'!A213,"")</f>
        <v/>
      </c>
      <c r="B215" s="3" t="str">
        <f>IF('S&amp;P Regression'!$C213=$B$2,'S&amp;P Regression'!B213,"")</f>
        <v/>
      </c>
      <c r="C215" s="3" t="str">
        <f>IF('S&amp;P Regression'!$C213=$B$2,'S&amp;P Regression'!C213,"")</f>
        <v/>
      </c>
      <c r="D215" s="9" t="e">
        <f>IF('S&amp;P Regression'!$C213=$B$2,'S&amp;P Regression'!D213,#N/A)</f>
        <v>#N/A</v>
      </c>
      <c r="E215" s="7" t="str">
        <f>IF('S&amp;P Regression'!$C213=$B$2,'S&amp;P Regression'!E213,"")</f>
        <v/>
      </c>
      <c r="F215" s="7" t="str">
        <f>IF('S&amp;P Regression'!$C213=$B$2,'S&amp;P Regression'!F213,"")</f>
        <v/>
      </c>
      <c r="G215" s="8" t="e">
        <f t="shared" si="3"/>
        <v>#N/A</v>
      </c>
    </row>
    <row r="216" spans="1:7">
      <c r="A216" s="3" t="str">
        <f>IF('S&amp;P Regression'!C214=$B$2,'S&amp;P Regression'!A214,"")</f>
        <v/>
      </c>
      <c r="B216" s="3" t="str">
        <f>IF('S&amp;P Regression'!$C214=$B$2,'S&amp;P Regression'!B214,"")</f>
        <v/>
      </c>
      <c r="C216" s="3" t="str">
        <f>IF('S&amp;P Regression'!$C214=$B$2,'S&amp;P Regression'!C214,"")</f>
        <v/>
      </c>
      <c r="D216" s="9" t="e">
        <f>IF('S&amp;P Regression'!$C214=$B$2,'S&amp;P Regression'!D214,#N/A)</f>
        <v>#N/A</v>
      </c>
      <c r="E216" s="7" t="str">
        <f>IF('S&amp;P Regression'!$C214=$B$2,'S&amp;P Regression'!E214,"")</f>
        <v/>
      </c>
      <c r="F216" s="7" t="str">
        <f>IF('S&amp;P Regression'!$C214=$B$2,'S&amp;P Regression'!F214,"")</f>
        <v/>
      </c>
      <c r="G216" s="8" t="e">
        <f t="shared" si="3"/>
        <v>#N/A</v>
      </c>
    </row>
    <row r="217" spans="1:7">
      <c r="A217" s="3" t="str">
        <f>IF('S&amp;P Regression'!C215=$B$2,'S&amp;P Regression'!A215,"")</f>
        <v/>
      </c>
      <c r="B217" s="3" t="str">
        <f>IF('S&amp;P Regression'!$C215=$B$2,'S&amp;P Regression'!B215,"")</f>
        <v/>
      </c>
      <c r="C217" s="3" t="str">
        <f>IF('S&amp;P Regression'!$C215=$B$2,'S&amp;P Regression'!C215,"")</f>
        <v/>
      </c>
      <c r="D217" s="9" t="e">
        <f>IF('S&amp;P Regression'!$C215=$B$2,'S&amp;P Regression'!D215,#N/A)</f>
        <v>#N/A</v>
      </c>
      <c r="E217" s="7" t="str">
        <f>IF('S&amp;P Regression'!$C215=$B$2,'S&amp;P Regression'!E215,"")</f>
        <v/>
      </c>
      <c r="F217" s="7" t="str">
        <f>IF('S&amp;P Regression'!$C215=$B$2,'S&amp;P Regression'!F215,"")</f>
        <v/>
      </c>
      <c r="G217" s="8" t="e">
        <f t="shared" si="3"/>
        <v>#N/A</v>
      </c>
    </row>
    <row r="218" spans="1:7">
      <c r="A218" s="3" t="str">
        <f>IF('S&amp;P Regression'!C216=$B$2,'S&amp;P Regression'!A216,"")</f>
        <v>HON</v>
      </c>
      <c r="B218" s="3" t="str">
        <f>IF('S&amp;P Regression'!$C216=$B$2,'S&amp;P Regression'!B216,"")</f>
        <v>Honeywell International, Inc.</v>
      </c>
      <c r="C218" s="3" t="str">
        <f>IF('S&amp;P Regression'!$C216=$B$2,'S&amp;P Regression'!C216,"")</f>
        <v>Industrials</v>
      </c>
      <c r="D218" s="9">
        <f>IF('S&amp;P Regression'!$C216=$B$2,'S&amp;P Regression'!D216,#N/A)</f>
        <v>0.107</v>
      </c>
      <c r="E218" s="7">
        <f>IF('S&amp;P Regression'!$C216=$B$2,'S&amp;P Regression'!E216,"")</f>
        <v>99170.7</v>
      </c>
      <c r="F218" s="7">
        <f>IF('S&amp;P Regression'!$C216=$B$2,'S&amp;P Regression'!F216,"")</f>
        <v>46545.24</v>
      </c>
      <c r="G218" s="8">
        <f t="shared" si="3"/>
        <v>2.1306303286866712</v>
      </c>
    </row>
    <row r="219" spans="1:7">
      <c r="A219" s="3" t="str">
        <f>IF('S&amp;P Regression'!C217=$B$2,'S&amp;P Regression'!A217,"")</f>
        <v/>
      </c>
      <c r="B219" s="3" t="str">
        <f>IF('S&amp;P Regression'!$C217=$B$2,'S&amp;P Regression'!B217,"")</f>
        <v/>
      </c>
      <c r="C219" s="3" t="str">
        <f>IF('S&amp;P Regression'!$C217=$B$2,'S&amp;P Regression'!C217,"")</f>
        <v/>
      </c>
      <c r="D219" s="9" t="e">
        <f>IF('S&amp;P Regression'!$C217=$B$2,'S&amp;P Regression'!D217,#N/A)</f>
        <v>#N/A</v>
      </c>
      <c r="E219" s="7" t="str">
        <f>IF('S&amp;P Regression'!$C217=$B$2,'S&amp;P Regression'!E217,"")</f>
        <v/>
      </c>
      <c r="F219" s="7" t="str">
        <f>IF('S&amp;P Regression'!$C217=$B$2,'S&amp;P Regression'!F217,"")</f>
        <v/>
      </c>
      <c r="G219" s="8" t="e">
        <f t="shared" si="3"/>
        <v>#N/A</v>
      </c>
    </row>
    <row r="220" spans="1:7">
      <c r="A220" s="3" t="str">
        <f>IF('S&amp;P Regression'!C218=$B$2,'S&amp;P Regression'!A218,"")</f>
        <v/>
      </c>
      <c r="B220" s="3" t="str">
        <f>IF('S&amp;P Regression'!$C218=$B$2,'S&amp;P Regression'!B218,"")</f>
        <v/>
      </c>
      <c r="C220" s="3" t="str">
        <f>IF('S&amp;P Regression'!$C218=$B$2,'S&amp;P Regression'!C218,"")</f>
        <v/>
      </c>
      <c r="D220" s="9" t="e">
        <f>IF('S&amp;P Regression'!$C218=$B$2,'S&amp;P Regression'!D218,#N/A)</f>
        <v>#N/A</v>
      </c>
      <c r="E220" s="7" t="str">
        <f>IF('S&amp;P Regression'!$C218=$B$2,'S&amp;P Regression'!E218,"")</f>
        <v/>
      </c>
      <c r="F220" s="7" t="str">
        <f>IF('S&amp;P Regression'!$C218=$B$2,'S&amp;P Regression'!F218,"")</f>
        <v/>
      </c>
      <c r="G220" s="8" t="e">
        <f t="shared" si="3"/>
        <v>#N/A</v>
      </c>
    </row>
    <row r="221" spans="1:7">
      <c r="A221" s="3" t="str">
        <f>IF('S&amp;P Regression'!C219=$B$2,'S&amp;P Regression'!A219,"")</f>
        <v/>
      </c>
      <c r="B221" s="3" t="str">
        <f>IF('S&amp;P Regression'!$C219=$B$2,'S&amp;P Regression'!B219,"")</f>
        <v/>
      </c>
      <c r="C221" s="3" t="str">
        <f>IF('S&amp;P Regression'!$C219=$B$2,'S&amp;P Regression'!C219,"")</f>
        <v/>
      </c>
      <c r="D221" s="9" t="e">
        <f>IF('S&amp;P Regression'!$C219=$B$2,'S&amp;P Regression'!D219,#N/A)</f>
        <v>#N/A</v>
      </c>
      <c r="E221" s="7" t="str">
        <f>IF('S&amp;P Regression'!$C219=$B$2,'S&amp;P Regression'!E219,"")</f>
        <v/>
      </c>
      <c r="F221" s="7" t="str">
        <f>IF('S&amp;P Regression'!$C219=$B$2,'S&amp;P Regression'!F219,"")</f>
        <v/>
      </c>
      <c r="G221" s="8" t="e">
        <f t="shared" si="3"/>
        <v>#N/A</v>
      </c>
    </row>
    <row r="222" spans="1:7">
      <c r="A222" s="3" t="str">
        <f>IF('S&amp;P Regression'!C220=$B$2,'S&amp;P Regression'!A220,"")</f>
        <v/>
      </c>
      <c r="B222" s="3" t="str">
        <f>IF('S&amp;P Regression'!$C220=$B$2,'S&amp;P Regression'!B220,"")</f>
        <v/>
      </c>
      <c r="C222" s="3" t="str">
        <f>IF('S&amp;P Regression'!$C220=$B$2,'S&amp;P Regression'!C220,"")</f>
        <v/>
      </c>
      <c r="D222" s="9" t="e">
        <f>IF('S&amp;P Regression'!$C220=$B$2,'S&amp;P Regression'!D220,#N/A)</f>
        <v>#N/A</v>
      </c>
      <c r="E222" s="7" t="str">
        <f>IF('S&amp;P Regression'!$C220=$B$2,'S&amp;P Regression'!E220,"")</f>
        <v/>
      </c>
      <c r="F222" s="7" t="str">
        <f>IF('S&amp;P Regression'!$C220=$B$2,'S&amp;P Regression'!F220,"")</f>
        <v/>
      </c>
      <c r="G222" s="8" t="e">
        <f t="shared" si="3"/>
        <v>#N/A</v>
      </c>
    </row>
    <row r="223" spans="1:7">
      <c r="A223" s="3" t="str">
        <f>IF('S&amp;P Regression'!C221=$B$2,'S&amp;P Regression'!A221,"")</f>
        <v/>
      </c>
      <c r="B223" s="3" t="str">
        <f>IF('S&amp;P Regression'!$C221=$B$2,'S&amp;P Regression'!B221,"")</f>
        <v/>
      </c>
      <c r="C223" s="3" t="str">
        <f>IF('S&amp;P Regression'!$C221=$B$2,'S&amp;P Regression'!C221,"")</f>
        <v/>
      </c>
      <c r="D223" s="9" t="e">
        <f>IF('S&amp;P Regression'!$C221=$B$2,'S&amp;P Regression'!D221,#N/A)</f>
        <v>#N/A</v>
      </c>
      <c r="E223" s="7" t="str">
        <f>IF('S&amp;P Regression'!$C221=$B$2,'S&amp;P Regression'!E221,"")</f>
        <v/>
      </c>
      <c r="F223" s="7" t="str">
        <f>IF('S&amp;P Regression'!$C221=$B$2,'S&amp;P Regression'!F221,"")</f>
        <v/>
      </c>
      <c r="G223" s="8" t="e">
        <f t="shared" si="3"/>
        <v>#N/A</v>
      </c>
    </row>
    <row r="224" spans="1:7">
      <c r="A224" s="3" t="str">
        <f>IF('S&amp;P Regression'!C222=$B$2,'S&amp;P Regression'!A222,"")</f>
        <v/>
      </c>
      <c r="B224" s="3" t="str">
        <f>IF('S&amp;P Regression'!$C222=$B$2,'S&amp;P Regression'!B222,"")</f>
        <v/>
      </c>
      <c r="C224" s="3" t="str">
        <f>IF('S&amp;P Regression'!$C222=$B$2,'S&amp;P Regression'!C222,"")</f>
        <v/>
      </c>
      <c r="D224" s="9" t="e">
        <f>IF('S&amp;P Regression'!$C222=$B$2,'S&amp;P Regression'!D222,#N/A)</f>
        <v>#N/A</v>
      </c>
      <c r="E224" s="7" t="str">
        <f>IF('S&amp;P Regression'!$C222=$B$2,'S&amp;P Regression'!E222,"")</f>
        <v/>
      </c>
      <c r="F224" s="7" t="str">
        <f>IF('S&amp;P Regression'!$C222=$B$2,'S&amp;P Regression'!F222,"")</f>
        <v/>
      </c>
      <c r="G224" s="8" t="e">
        <f t="shared" si="3"/>
        <v>#N/A</v>
      </c>
    </row>
    <row r="225" spans="1:7">
      <c r="A225" s="3" t="str">
        <f>IF('S&amp;P Regression'!C223=$B$2,'S&amp;P Regression'!A223,"")</f>
        <v/>
      </c>
      <c r="B225" s="3" t="str">
        <f>IF('S&amp;P Regression'!$C223=$B$2,'S&amp;P Regression'!B223,"")</f>
        <v/>
      </c>
      <c r="C225" s="3" t="str">
        <f>IF('S&amp;P Regression'!$C223=$B$2,'S&amp;P Regression'!C223,"")</f>
        <v/>
      </c>
      <c r="D225" s="9" t="e">
        <f>IF('S&amp;P Regression'!$C223=$B$2,'S&amp;P Regression'!D223,#N/A)</f>
        <v>#N/A</v>
      </c>
      <c r="E225" s="7" t="str">
        <f>IF('S&amp;P Regression'!$C223=$B$2,'S&amp;P Regression'!E223,"")</f>
        <v/>
      </c>
      <c r="F225" s="7" t="str">
        <f>IF('S&amp;P Regression'!$C223=$B$2,'S&amp;P Regression'!F223,"")</f>
        <v/>
      </c>
      <c r="G225" s="8" t="e">
        <f t="shared" si="3"/>
        <v>#N/A</v>
      </c>
    </row>
    <row r="226" spans="1:7">
      <c r="A226" s="3" t="str">
        <f>IF('S&amp;P Regression'!C224=$B$2,'S&amp;P Regression'!A224,"")</f>
        <v/>
      </c>
      <c r="B226" s="3" t="str">
        <f>IF('S&amp;P Regression'!$C224=$B$2,'S&amp;P Regression'!B224,"")</f>
        <v/>
      </c>
      <c r="C226" s="3" t="str">
        <f>IF('S&amp;P Regression'!$C224=$B$2,'S&amp;P Regression'!C224,"")</f>
        <v/>
      </c>
      <c r="D226" s="9" t="e">
        <f>IF('S&amp;P Regression'!$C224=$B$2,'S&amp;P Regression'!D224,#N/A)</f>
        <v>#N/A</v>
      </c>
      <c r="E226" s="7" t="str">
        <f>IF('S&amp;P Regression'!$C224=$B$2,'S&amp;P Regression'!E224,"")</f>
        <v/>
      </c>
      <c r="F226" s="7" t="str">
        <f>IF('S&amp;P Regression'!$C224=$B$2,'S&amp;P Regression'!F224,"")</f>
        <v/>
      </c>
      <c r="G226" s="8" t="e">
        <f t="shared" si="3"/>
        <v>#N/A</v>
      </c>
    </row>
    <row r="227" spans="1:7">
      <c r="A227" s="3" t="str">
        <f>IF('S&amp;P Regression'!C225=$B$2,'S&amp;P Regression'!A225,"")</f>
        <v/>
      </c>
      <c r="B227" s="3" t="str">
        <f>IF('S&amp;P Regression'!$C225=$B$2,'S&amp;P Regression'!B225,"")</f>
        <v/>
      </c>
      <c r="C227" s="3" t="str">
        <f>IF('S&amp;P Regression'!$C225=$B$2,'S&amp;P Regression'!C225,"")</f>
        <v/>
      </c>
      <c r="D227" s="9" t="e">
        <f>IF('S&amp;P Regression'!$C225=$B$2,'S&amp;P Regression'!D225,#N/A)</f>
        <v>#N/A</v>
      </c>
      <c r="E227" s="7" t="str">
        <f>IF('S&amp;P Regression'!$C225=$B$2,'S&amp;P Regression'!E225,"")</f>
        <v/>
      </c>
      <c r="F227" s="7" t="str">
        <f>IF('S&amp;P Regression'!$C225=$B$2,'S&amp;P Regression'!F225,"")</f>
        <v/>
      </c>
      <c r="G227" s="8" t="e">
        <f t="shared" si="3"/>
        <v>#N/A</v>
      </c>
    </row>
    <row r="228" spans="1:7">
      <c r="A228" s="3" t="str">
        <f>IF('S&amp;P Regression'!C226=$B$2,'S&amp;P Regression'!A226,"")</f>
        <v/>
      </c>
      <c r="B228" s="3" t="str">
        <f>IF('S&amp;P Regression'!$C226=$B$2,'S&amp;P Regression'!B226,"")</f>
        <v/>
      </c>
      <c r="C228" s="3" t="str">
        <f>IF('S&amp;P Regression'!$C226=$B$2,'S&amp;P Regression'!C226,"")</f>
        <v/>
      </c>
      <c r="D228" s="9" t="e">
        <f>IF('S&amp;P Regression'!$C226=$B$2,'S&amp;P Regression'!D226,#N/A)</f>
        <v>#N/A</v>
      </c>
      <c r="E228" s="7" t="str">
        <f>IF('S&amp;P Regression'!$C226=$B$2,'S&amp;P Regression'!E226,"")</f>
        <v/>
      </c>
      <c r="F228" s="7" t="str">
        <f>IF('S&amp;P Regression'!$C226=$B$2,'S&amp;P Regression'!F226,"")</f>
        <v/>
      </c>
      <c r="G228" s="8" t="e">
        <f t="shared" si="3"/>
        <v>#N/A</v>
      </c>
    </row>
    <row r="229" spans="1:7">
      <c r="A229" s="3" t="str">
        <f>IF('S&amp;P Regression'!C227=$B$2,'S&amp;P Regression'!A227,"")</f>
        <v/>
      </c>
      <c r="B229" s="3" t="str">
        <f>IF('S&amp;P Regression'!$C227=$B$2,'S&amp;P Regression'!B227,"")</f>
        <v/>
      </c>
      <c r="C229" s="3" t="str">
        <f>IF('S&amp;P Regression'!$C227=$B$2,'S&amp;P Regression'!C227,"")</f>
        <v/>
      </c>
      <c r="D229" s="9" t="e">
        <f>IF('S&amp;P Regression'!$C227=$B$2,'S&amp;P Regression'!D227,#N/A)</f>
        <v>#N/A</v>
      </c>
      <c r="E229" s="7" t="str">
        <f>IF('S&amp;P Regression'!$C227=$B$2,'S&amp;P Regression'!E227,"")</f>
        <v/>
      </c>
      <c r="F229" s="7" t="str">
        <f>IF('S&amp;P Regression'!$C227=$B$2,'S&amp;P Regression'!F227,"")</f>
        <v/>
      </c>
      <c r="G229" s="8" t="e">
        <f t="shared" si="3"/>
        <v>#N/A</v>
      </c>
    </row>
    <row r="230" spans="1:7">
      <c r="A230" s="3" t="str">
        <f>IF('S&amp;P Regression'!C228=$B$2,'S&amp;P Regression'!A228,"")</f>
        <v/>
      </c>
      <c r="B230" s="3" t="str">
        <f>IF('S&amp;P Regression'!$C228=$B$2,'S&amp;P Regression'!B228,"")</f>
        <v/>
      </c>
      <c r="C230" s="3" t="str">
        <f>IF('S&amp;P Regression'!$C228=$B$2,'S&amp;P Regression'!C228,"")</f>
        <v/>
      </c>
      <c r="D230" s="9" t="e">
        <f>IF('S&amp;P Regression'!$C228=$B$2,'S&amp;P Regression'!D228,#N/A)</f>
        <v>#N/A</v>
      </c>
      <c r="E230" s="7" t="str">
        <f>IF('S&amp;P Regression'!$C228=$B$2,'S&amp;P Regression'!E228,"")</f>
        <v/>
      </c>
      <c r="F230" s="7" t="str">
        <f>IF('S&amp;P Regression'!$C228=$B$2,'S&amp;P Regression'!F228,"")</f>
        <v/>
      </c>
      <c r="G230" s="8" t="e">
        <f t="shared" si="3"/>
        <v>#N/A</v>
      </c>
    </row>
    <row r="231" spans="1:7">
      <c r="A231" s="3" t="str">
        <f>IF('S&amp;P Regression'!C229=$B$2,'S&amp;P Regression'!A229,"")</f>
        <v/>
      </c>
      <c r="B231" s="3" t="str">
        <f>IF('S&amp;P Regression'!$C229=$B$2,'S&amp;P Regression'!B229,"")</f>
        <v/>
      </c>
      <c r="C231" s="3" t="str">
        <f>IF('S&amp;P Regression'!$C229=$B$2,'S&amp;P Regression'!C229,"")</f>
        <v/>
      </c>
      <c r="D231" s="9" t="e">
        <f>IF('S&amp;P Regression'!$C229=$B$2,'S&amp;P Regression'!D229,#N/A)</f>
        <v>#N/A</v>
      </c>
      <c r="E231" s="7" t="str">
        <f>IF('S&amp;P Regression'!$C229=$B$2,'S&amp;P Regression'!E229,"")</f>
        <v/>
      </c>
      <c r="F231" s="7" t="str">
        <f>IF('S&amp;P Regression'!$C229=$B$2,'S&amp;P Regression'!F229,"")</f>
        <v/>
      </c>
      <c r="G231" s="8" t="e">
        <f t="shared" si="3"/>
        <v>#N/A</v>
      </c>
    </row>
    <row r="232" spans="1:7">
      <c r="A232" s="3" t="str">
        <f>IF('S&amp;P Regression'!C230=$B$2,'S&amp;P Regression'!A230,"")</f>
        <v/>
      </c>
      <c r="B232" s="3" t="str">
        <f>IF('S&amp;P Regression'!$C230=$B$2,'S&amp;P Regression'!B230,"")</f>
        <v/>
      </c>
      <c r="C232" s="3" t="str">
        <f>IF('S&amp;P Regression'!$C230=$B$2,'S&amp;P Regression'!C230,"")</f>
        <v/>
      </c>
      <c r="D232" s="9" t="e">
        <f>IF('S&amp;P Regression'!$C230=$B$2,'S&amp;P Regression'!D230,#N/A)</f>
        <v>#N/A</v>
      </c>
      <c r="E232" s="7" t="str">
        <f>IF('S&amp;P Regression'!$C230=$B$2,'S&amp;P Regression'!E230,"")</f>
        <v/>
      </c>
      <c r="F232" s="7" t="str">
        <f>IF('S&amp;P Regression'!$C230=$B$2,'S&amp;P Regression'!F230,"")</f>
        <v/>
      </c>
      <c r="G232" s="8" t="e">
        <f t="shared" si="3"/>
        <v>#N/A</v>
      </c>
    </row>
    <row r="233" spans="1:7">
      <c r="A233" s="3" t="str">
        <f>IF('S&amp;P Regression'!C231=$B$2,'S&amp;P Regression'!A231,"")</f>
        <v/>
      </c>
      <c r="B233" s="3" t="str">
        <f>IF('S&amp;P Regression'!$C231=$B$2,'S&amp;P Regression'!B231,"")</f>
        <v/>
      </c>
      <c r="C233" s="3" t="str">
        <f>IF('S&amp;P Regression'!$C231=$B$2,'S&amp;P Regression'!C231,"")</f>
        <v/>
      </c>
      <c r="D233" s="9" t="e">
        <f>IF('S&amp;P Regression'!$C231=$B$2,'S&amp;P Regression'!D231,#N/A)</f>
        <v>#N/A</v>
      </c>
      <c r="E233" s="7" t="str">
        <f>IF('S&amp;P Regression'!$C231=$B$2,'S&amp;P Regression'!E231,"")</f>
        <v/>
      </c>
      <c r="F233" s="7" t="str">
        <f>IF('S&amp;P Regression'!$C231=$B$2,'S&amp;P Regression'!F231,"")</f>
        <v/>
      </c>
      <c r="G233" s="8" t="e">
        <f t="shared" si="3"/>
        <v>#N/A</v>
      </c>
    </row>
    <row r="234" spans="1:7">
      <c r="A234" s="3" t="str">
        <f>IF('S&amp;P Regression'!C232=$B$2,'S&amp;P Regression'!A232,"")</f>
        <v/>
      </c>
      <c r="B234" s="3" t="str">
        <f>IF('S&amp;P Regression'!$C232=$B$2,'S&amp;P Regression'!B232,"")</f>
        <v/>
      </c>
      <c r="C234" s="3" t="str">
        <f>IF('S&amp;P Regression'!$C232=$B$2,'S&amp;P Regression'!C232,"")</f>
        <v/>
      </c>
      <c r="D234" s="9" t="e">
        <f>IF('S&amp;P Regression'!$C232=$B$2,'S&amp;P Regression'!D232,#N/A)</f>
        <v>#N/A</v>
      </c>
      <c r="E234" s="7" t="str">
        <f>IF('S&amp;P Regression'!$C232=$B$2,'S&amp;P Regression'!E232,"")</f>
        <v/>
      </c>
      <c r="F234" s="7" t="str">
        <f>IF('S&amp;P Regression'!$C232=$B$2,'S&amp;P Regression'!F232,"")</f>
        <v/>
      </c>
      <c r="G234" s="8" t="e">
        <f t="shared" si="3"/>
        <v>#N/A</v>
      </c>
    </row>
    <row r="235" spans="1:7">
      <c r="A235" s="3" t="str">
        <f>IF('S&amp;P Regression'!C233=$B$2,'S&amp;P Regression'!A233,"")</f>
        <v>IR</v>
      </c>
      <c r="B235" s="3" t="str">
        <f>IF('S&amp;P Regression'!$C233=$B$2,'S&amp;P Regression'!B233,"")</f>
        <v>Ingersoll-Rand, PLC</v>
      </c>
      <c r="C235" s="3" t="str">
        <f>IF('S&amp;P Regression'!$C233=$B$2,'S&amp;P Regression'!C233,"")</f>
        <v>Industrials</v>
      </c>
      <c r="D235" s="9">
        <f>IF('S&amp;P Regression'!$C233=$B$2,'S&amp;P Regression'!D233,#N/A)</f>
        <v>5.0999999999999997E-2</v>
      </c>
      <c r="E235" s="7">
        <f>IF('S&amp;P Regression'!$C233=$B$2,'S&amp;P Regression'!E233,"")</f>
        <v>22060.9</v>
      </c>
      <c r="F235" s="7">
        <f>IF('S&amp;P Regression'!$C233=$B$2,'S&amp;P Regression'!F233,"")</f>
        <v>20568.77</v>
      </c>
      <c r="G235" s="8">
        <f t="shared" si="3"/>
        <v>1.0725434724584892</v>
      </c>
    </row>
    <row r="236" spans="1:7">
      <c r="A236" s="3" t="str">
        <f>IF('S&amp;P Regression'!C234=$B$2,'S&amp;P Regression'!A234,"")</f>
        <v/>
      </c>
      <c r="B236" s="3" t="str">
        <f>IF('S&amp;P Regression'!$C234=$B$2,'S&amp;P Regression'!B234,"")</f>
        <v/>
      </c>
      <c r="C236" s="3" t="str">
        <f>IF('S&amp;P Regression'!$C234=$B$2,'S&amp;P Regression'!C234,"")</f>
        <v/>
      </c>
      <c r="D236" s="9" t="e">
        <f>IF('S&amp;P Regression'!$C234=$B$2,'S&amp;P Regression'!D234,#N/A)</f>
        <v>#N/A</v>
      </c>
      <c r="E236" s="7" t="str">
        <f>IF('S&amp;P Regression'!$C234=$B$2,'S&amp;P Regression'!E234,"")</f>
        <v/>
      </c>
      <c r="F236" s="7" t="str">
        <f>IF('S&amp;P Regression'!$C234=$B$2,'S&amp;P Regression'!F234,"")</f>
        <v/>
      </c>
      <c r="G236" s="8" t="e">
        <f t="shared" si="3"/>
        <v>#N/A</v>
      </c>
    </row>
    <row r="237" spans="1:7">
      <c r="A237" s="3" t="str">
        <f>IF('S&amp;P Regression'!C235=$B$2,'S&amp;P Regression'!A235,"")</f>
        <v/>
      </c>
      <c r="B237" s="3" t="str">
        <f>IF('S&amp;P Regression'!$C235=$B$2,'S&amp;P Regression'!B235,"")</f>
        <v/>
      </c>
      <c r="C237" s="3" t="str">
        <f>IF('S&amp;P Regression'!$C235=$B$2,'S&amp;P Regression'!C235,"")</f>
        <v/>
      </c>
      <c r="D237" s="9" t="e">
        <f>IF('S&amp;P Regression'!$C235=$B$2,'S&amp;P Regression'!D235,#N/A)</f>
        <v>#N/A</v>
      </c>
      <c r="E237" s="7" t="str">
        <f>IF('S&amp;P Regression'!$C235=$B$2,'S&amp;P Regression'!E235,"")</f>
        <v/>
      </c>
      <c r="F237" s="7" t="str">
        <f>IF('S&amp;P Regression'!$C235=$B$2,'S&amp;P Regression'!F235,"")</f>
        <v/>
      </c>
      <c r="G237" s="8" t="e">
        <f t="shared" si="3"/>
        <v>#N/A</v>
      </c>
    </row>
    <row r="238" spans="1:7">
      <c r="A238" s="3" t="str">
        <f>IF('S&amp;P Regression'!C236=$B$2,'S&amp;P Regression'!A236,"")</f>
        <v>ITW</v>
      </c>
      <c r="B238" s="3" t="str">
        <f>IF('S&amp;P Regression'!$C236=$B$2,'S&amp;P Regression'!B236,"")</f>
        <v>Illinois Tool Works, Inc.</v>
      </c>
      <c r="C238" s="3" t="str">
        <f>IF('S&amp;P Regression'!$C236=$B$2,'S&amp;P Regression'!C236,"")</f>
        <v>Industrials</v>
      </c>
      <c r="D238" s="9">
        <f>IF('S&amp;P Regression'!$C236=$B$2,'S&amp;P Regression'!D236,#N/A)</f>
        <v>0.108</v>
      </c>
      <c r="E238" s="7">
        <f>IF('S&amp;P Regression'!$C236=$B$2,'S&amp;P Regression'!E236,"")</f>
        <v>42272.89</v>
      </c>
      <c r="F238" s="7">
        <f>IF('S&amp;P Regression'!$C236=$B$2,'S&amp;P Regression'!F236,"")</f>
        <v>18626.62</v>
      </c>
      <c r="G238" s="8">
        <f t="shared" si="3"/>
        <v>2.2694879693685706</v>
      </c>
    </row>
    <row r="239" spans="1:7">
      <c r="A239" s="3" t="str">
        <f>IF('S&amp;P Regression'!C237=$B$2,'S&amp;P Regression'!A237,"")</f>
        <v/>
      </c>
      <c r="B239" s="3" t="str">
        <f>IF('S&amp;P Regression'!$C237=$B$2,'S&amp;P Regression'!B237,"")</f>
        <v/>
      </c>
      <c r="C239" s="3" t="str">
        <f>IF('S&amp;P Regression'!$C237=$B$2,'S&amp;P Regression'!C237,"")</f>
        <v/>
      </c>
      <c r="D239" s="9" t="e">
        <f>IF('S&amp;P Regression'!$C237=$B$2,'S&amp;P Regression'!D237,#N/A)</f>
        <v>#N/A</v>
      </c>
      <c r="E239" s="7" t="str">
        <f>IF('S&amp;P Regression'!$C237=$B$2,'S&amp;P Regression'!E237,"")</f>
        <v/>
      </c>
      <c r="F239" s="7" t="str">
        <f>IF('S&amp;P Regression'!$C237=$B$2,'S&amp;P Regression'!F237,"")</f>
        <v/>
      </c>
      <c r="G239" s="8" t="e">
        <f t="shared" si="3"/>
        <v>#N/A</v>
      </c>
    </row>
    <row r="240" spans="1:7">
      <c r="A240" s="3" t="str">
        <f>IF('S&amp;P Regression'!C238=$B$2,'S&amp;P Regression'!A238,"")</f>
        <v/>
      </c>
      <c r="B240" s="3" t="str">
        <f>IF('S&amp;P Regression'!$C238=$B$2,'S&amp;P Regression'!B238,"")</f>
        <v/>
      </c>
      <c r="C240" s="3" t="str">
        <f>IF('S&amp;P Regression'!$C238=$B$2,'S&amp;P Regression'!C238,"")</f>
        <v/>
      </c>
      <c r="D240" s="9" t="e">
        <f>IF('S&amp;P Regression'!$C238=$B$2,'S&amp;P Regression'!D238,#N/A)</f>
        <v>#N/A</v>
      </c>
      <c r="E240" s="7" t="str">
        <f>IF('S&amp;P Regression'!$C238=$B$2,'S&amp;P Regression'!E238,"")</f>
        <v/>
      </c>
      <c r="F240" s="7" t="str">
        <f>IF('S&amp;P Regression'!$C238=$B$2,'S&amp;P Regression'!F238,"")</f>
        <v/>
      </c>
      <c r="G240" s="8" t="e">
        <f t="shared" si="3"/>
        <v>#N/A</v>
      </c>
    </row>
    <row r="241" spans="1:7">
      <c r="A241" s="3" t="str">
        <f>IF('S&amp;P Regression'!C239=$B$2,'S&amp;P Regression'!A239,"")</f>
        <v>JEC</v>
      </c>
      <c r="B241" s="3" t="str">
        <f>IF('S&amp;P Regression'!$C239=$B$2,'S&amp;P Regression'!B239,"")</f>
        <v>Jacobs Engineering Group, Inc.</v>
      </c>
      <c r="C241" s="3" t="str">
        <f>IF('S&amp;P Regression'!$C239=$B$2,'S&amp;P Regression'!C239,"")</f>
        <v>Industrials</v>
      </c>
      <c r="D241" s="9">
        <f>IF('S&amp;P Regression'!$C239=$B$2,'S&amp;P Regression'!D239,#N/A)</f>
        <v>5.8000000000000003E-2</v>
      </c>
      <c r="E241" s="7">
        <f>IF('S&amp;P Regression'!$C239=$B$2,'S&amp;P Regression'!E239,"")</f>
        <v>7308.55</v>
      </c>
      <c r="F241" s="7">
        <f>IF('S&amp;P Regression'!$C239=$B$2,'S&amp;P Regression'!F239,"")</f>
        <v>7048.04</v>
      </c>
      <c r="G241" s="8">
        <f t="shared" si="3"/>
        <v>1.0369620490235583</v>
      </c>
    </row>
    <row r="242" spans="1:7">
      <c r="A242" s="3" t="str">
        <f>IF('S&amp;P Regression'!C240=$B$2,'S&amp;P Regression'!A240,"")</f>
        <v/>
      </c>
      <c r="B242" s="3" t="str">
        <f>IF('S&amp;P Regression'!$C240=$B$2,'S&amp;P Regression'!B240,"")</f>
        <v/>
      </c>
      <c r="C242" s="3" t="str">
        <f>IF('S&amp;P Regression'!$C240=$B$2,'S&amp;P Regression'!C240,"")</f>
        <v/>
      </c>
      <c r="D242" s="9" t="e">
        <f>IF('S&amp;P Regression'!$C240=$B$2,'S&amp;P Regression'!D240,#N/A)</f>
        <v>#N/A</v>
      </c>
      <c r="E242" s="7" t="str">
        <f>IF('S&amp;P Regression'!$C240=$B$2,'S&amp;P Regression'!E240,"")</f>
        <v/>
      </c>
      <c r="F242" s="7" t="str">
        <f>IF('S&amp;P Regression'!$C240=$B$2,'S&amp;P Regression'!F240,"")</f>
        <v/>
      </c>
      <c r="G242" s="8" t="e">
        <f t="shared" si="3"/>
        <v>#N/A</v>
      </c>
    </row>
    <row r="243" spans="1:7">
      <c r="A243" s="3" t="str">
        <f>IF('S&amp;P Regression'!C241=$B$2,'S&amp;P Regression'!A241,"")</f>
        <v/>
      </c>
      <c r="B243" s="3" t="str">
        <f>IF('S&amp;P Regression'!$C241=$B$2,'S&amp;P Regression'!B241,"")</f>
        <v/>
      </c>
      <c r="C243" s="3" t="str">
        <f>IF('S&amp;P Regression'!$C241=$B$2,'S&amp;P Regression'!C241,"")</f>
        <v/>
      </c>
      <c r="D243" s="9" t="e">
        <f>IF('S&amp;P Regression'!$C241=$B$2,'S&amp;P Regression'!D241,#N/A)</f>
        <v>#N/A</v>
      </c>
      <c r="E243" s="7" t="str">
        <f>IF('S&amp;P Regression'!$C241=$B$2,'S&amp;P Regression'!E241,"")</f>
        <v/>
      </c>
      <c r="F243" s="7" t="str">
        <f>IF('S&amp;P Regression'!$C241=$B$2,'S&amp;P Regression'!F241,"")</f>
        <v/>
      </c>
      <c r="G243" s="8" t="e">
        <f t="shared" si="3"/>
        <v>#N/A</v>
      </c>
    </row>
    <row r="244" spans="1:7">
      <c r="A244" s="3" t="str">
        <f>IF('S&amp;P Regression'!C242=$B$2,'S&amp;P Regression'!A242,"")</f>
        <v>JOY</v>
      </c>
      <c r="B244" s="3" t="str">
        <f>IF('S&amp;P Regression'!$C242=$B$2,'S&amp;P Regression'!B242,"")</f>
        <v>Joy Global, Inc.</v>
      </c>
      <c r="C244" s="3" t="str">
        <f>IF('S&amp;P Regression'!$C242=$B$2,'S&amp;P Regression'!C242,"")</f>
        <v>Industrials</v>
      </c>
      <c r="D244" s="9">
        <f>IF('S&amp;P Regression'!$C242=$B$2,'S&amp;P Regression'!D242,#N/A)</f>
        <v>3.5000000000000003E-2</v>
      </c>
      <c r="E244" s="7">
        <f>IF('S&amp;P Regression'!$C242=$B$2,'S&amp;P Regression'!E242,"")</f>
        <v>2832.7</v>
      </c>
      <c r="F244" s="7">
        <f>IF('S&amp;P Regression'!$C242=$B$2,'S&amp;P Regression'!F242,"")</f>
        <v>5012.92</v>
      </c>
      <c r="G244" s="8">
        <f t="shared" si="3"/>
        <v>0.56507983370969406</v>
      </c>
    </row>
    <row r="245" spans="1:7">
      <c r="A245" s="3" t="str">
        <f>IF('S&amp;P Regression'!C243=$B$2,'S&amp;P Regression'!A243,"")</f>
        <v/>
      </c>
      <c r="B245" s="3" t="str">
        <f>IF('S&amp;P Regression'!$C243=$B$2,'S&amp;P Regression'!B243,"")</f>
        <v/>
      </c>
      <c r="C245" s="3" t="str">
        <f>IF('S&amp;P Regression'!$C243=$B$2,'S&amp;P Regression'!C243,"")</f>
        <v/>
      </c>
      <c r="D245" s="9" t="e">
        <f>IF('S&amp;P Regression'!$C243=$B$2,'S&amp;P Regression'!D243,#N/A)</f>
        <v>#N/A</v>
      </c>
      <c r="E245" s="7" t="str">
        <f>IF('S&amp;P Regression'!$C243=$B$2,'S&amp;P Regression'!E243,"")</f>
        <v/>
      </c>
      <c r="F245" s="7" t="str">
        <f>IF('S&amp;P Regression'!$C243=$B$2,'S&amp;P Regression'!F243,"")</f>
        <v/>
      </c>
      <c r="G245" s="8" t="e">
        <f t="shared" si="3"/>
        <v>#N/A</v>
      </c>
    </row>
    <row r="246" spans="1:7">
      <c r="A246" s="3" t="str">
        <f>IF('S&amp;P Regression'!C244=$B$2,'S&amp;P Regression'!A244,"")</f>
        <v/>
      </c>
      <c r="B246" s="3" t="str">
        <f>IF('S&amp;P Regression'!$C244=$B$2,'S&amp;P Regression'!B244,"")</f>
        <v/>
      </c>
      <c r="C246" s="3" t="str">
        <f>IF('S&amp;P Regression'!$C244=$B$2,'S&amp;P Regression'!C244,"")</f>
        <v/>
      </c>
      <c r="D246" s="9" t="e">
        <f>IF('S&amp;P Regression'!$C244=$B$2,'S&amp;P Regression'!D244,#N/A)</f>
        <v>#N/A</v>
      </c>
      <c r="E246" s="7" t="str">
        <f>IF('S&amp;P Regression'!$C244=$B$2,'S&amp;P Regression'!E244,"")</f>
        <v/>
      </c>
      <c r="F246" s="7" t="str">
        <f>IF('S&amp;P Regression'!$C244=$B$2,'S&amp;P Regression'!F244,"")</f>
        <v/>
      </c>
      <c r="G246" s="8" t="e">
        <f t="shared" si="3"/>
        <v>#N/A</v>
      </c>
    </row>
    <row r="247" spans="1:7">
      <c r="A247" s="3" t="str">
        <f>IF('S&amp;P Regression'!C245=$B$2,'S&amp;P Regression'!A245,"")</f>
        <v/>
      </c>
      <c r="B247" s="3" t="str">
        <f>IF('S&amp;P Regression'!$C245=$B$2,'S&amp;P Regression'!B245,"")</f>
        <v/>
      </c>
      <c r="C247" s="3" t="str">
        <f>IF('S&amp;P Regression'!$C245=$B$2,'S&amp;P Regression'!C245,"")</f>
        <v/>
      </c>
      <c r="D247" s="9" t="e">
        <f>IF('S&amp;P Regression'!$C245=$B$2,'S&amp;P Regression'!D245,#N/A)</f>
        <v>#N/A</v>
      </c>
      <c r="E247" s="7" t="str">
        <f>IF('S&amp;P Regression'!$C245=$B$2,'S&amp;P Regression'!E245,"")</f>
        <v/>
      </c>
      <c r="F247" s="7" t="str">
        <f>IF('S&amp;P Regression'!$C245=$B$2,'S&amp;P Regression'!F245,"")</f>
        <v/>
      </c>
      <c r="G247" s="8" t="e">
        <f t="shared" si="3"/>
        <v>#N/A</v>
      </c>
    </row>
    <row r="248" spans="1:7">
      <c r="A248" s="3" t="str">
        <f>IF('S&amp;P Regression'!C246=$B$2,'S&amp;P Regression'!A246,"")</f>
        <v/>
      </c>
      <c r="B248" s="3" t="str">
        <f>IF('S&amp;P Regression'!$C246=$B$2,'S&amp;P Regression'!B246,"")</f>
        <v/>
      </c>
      <c r="C248" s="3" t="str">
        <f>IF('S&amp;P Regression'!$C246=$B$2,'S&amp;P Regression'!C246,"")</f>
        <v/>
      </c>
      <c r="D248" s="9" t="e">
        <f>IF('S&amp;P Regression'!$C246=$B$2,'S&amp;P Regression'!D246,#N/A)</f>
        <v>#N/A</v>
      </c>
      <c r="E248" s="7" t="str">
        <f>IF('S&amp;P Regression'!$C246=$B$2,'S&amp;P Regression'!E246,"")</f>
        <v/>
      </c>
      <c r="F248" s="7" t="str">
        <f>IF('S&amp;P Regression'!$C246=$B$2,'S&amp;P Regression'!F246,"")</f>
        <v/>
      </c>
      <c r="G248" s="8" t="e">
        <f t="shared" si="3"/>
        <v>#N/A</v>
      </c>
    </row>
    <row r="249" spans="1:7">
      <c r="A249" s="3" t="str">
        <f>IF('S&amp;P Regression'!C247=$B$2,'S&amp;P Regression'!A247,"")</f>
        <v/>
      </c>
      <c r="B249" s="3" t="str">
        <f>IF('S&amp;P Regression'!$C247=$B$2,'S&amp;P Regression'!B247,"")</f>
        <v/>
      </c>
      <c r="C249" s="3" t="str">
        <f>IF('S&amp;P Regression'!$C247=$B$2,'S&amp;P Regression'!C247,"")</f>
        <v/>
      </c>
      <c r="D249" s="9" t="e">
        <f>IF('S&amp;P Regression'!$C247=$B$2,'S&amp;P Regression'!D247,#N/A)</f>
        <v>#N/A</v>
      </c>
      <c r="E249" s="7" t="str">
        <f>IF('S&amp;P Regression'!$C247=$B$2,'S&amp;P Regression'!E247,"")</f>
        <v/>
      </c>
      <c r="F249" s="7" t="str">
        <f>IF('S&amp;P Regression'!$C247=$B$2,'S&amp;P Regression'!F247,"")</f>
        <v/>
      </c>
      <c r="G249" s="8" t="e">
        <f t="shared" si="3"/>
        <v>#N/A</v>
      </c>
    </row>
    <row r="250" spans="1:7">
      <c r="A250" s="3" t="str">
        <f>IF('S&amp;P Regression'!C248=$B$2,'S&amp;P Regression'!A248,"")</f>
        <v/>
      </c>
      <c r="B250" s="3" t="str">
        <f>IF('S&amp;P Regression'!$C248=$B$2,'S&amp;P Regression'!B248,"")</f>
        <v/>
      </c>
      <c r="C250" s="3" t="str">
        <f>IF('S&amp;P Regression'!$C248=$B$2,'S&amp;P Regression'!C248,"")</f>
        <v/>
      </c>
      <c r="D250" s="9" t="e">
        <f>IF('S&amp;P Regression'!$C248=$B$2,'S&amp;P Regression'!D248,#N/A)</f>
        <v>#N/A</v>
      </c>
      <c r="E250" s="7" t="str">
        <f>IF('S&amp;P Regression'!$C248=$B$2,'S&amp;P Regression'!E248,"")</f>
        <v/>
      </c>
      <c r="F250" s="7" t="str">
        <f>IF('S&amp;P Regression'!$C248=$B$2,'S&amp;P Regression'!F248,"")</f>
        <v/>
      </c>
      <c r="G250" s="8" t="e">
        <f t="shared" si="3"/>
        <v>#N/A</v>
      </c>
    </row>
    <row r="251" spans="1:7">
      <c r="A251" s="3" t="str">
        <f>IF('S&amp;P Regression'!C249=$B$2,'S&amp;P Regression'!A249,"")</f>
        <v/>
      </c>
      <c r="B251" s="3" t="str">
        <f>IF('S&amp;P Regression'!$C249=$B$2,'S&amp;P Regression'!B249,"")</f>
        <v/>
      </c>
      <c r="C251" s="3" t="str">
        <f>IF('S&amp;P Regression'!$C249=$B$2,'S&amp;P Regression'!C249,"")</f>
        <v/>
      </c>
      <c r="D251" s="9" t="e">
        <f>IF('S&amp;P Regression'!$C249=$B$2,'S&amp;P Regression'!D249,#N/A)</f>
        <v>#N/A</v>
      </c>
      <c r="E251" s="7" t="str">
        <f>IF('S&amp;P Regression'!$C249=$B$2,'S&amp;P Regression'!E249,"")</f>
        <v/>
      </c>
      <c r="F251" s="7" t="str">
        <f>IF('S&amp;P Regression'!$C249=$B$2,'S&amp;P Regression'!F249,"")</f>
        <v/>
      </c>
      <c r="G251" s="8" t="e">
        <f t="shared" si="3"/>
        <v>#N/A</v>
      </c>
    </row>
    <row r="252" spans="1:7">
      <c r="A252" s="3" t="str">
        <f>IF('S&amp;P Regression'!C250=$B$2,'S&amp;P Regression'!A250,"")</f>
        <v/>
      </c>
      <c r="B252" s="3" t="str">
        <f>IF('S&amp;P Regression'!$C250=$B$2,'S&amp;P Regression'!B250,"")</f>
        <v/>
      </c>
      <c r="C252" s="3" t="str">
        <f>IF('S&amp;P Regression'!$C250=$B$2,'S&amp;P Regression'!C250,"")</f>
        <v/>
      </c>
      <c r="D252" s="9" t="e">
        <f>IF('S&amp;P Regression'!$C250=$B$2,'S&amp;P Regression'!D250,#N/A)</f>
        <v>#N/A</v>
      </c>
      <c r="E252" s="7" t="str">
        <f>IF('S&amp;P Regression'!$C250=$B$2,'S&amp;P Regression'!E250,"")</f>
        <v/>
      </c>
      <c r="F252" s="7" t="str">
        <f>IF('S&amp;P Regression'!$C250=$B$2,'S&amp;P Regression'!F250,"")</f>
        <v/>
      </c>
      <c r="G252" s="8" t="e">
        <f t="shared" si="3"/>
        <v>#N/A</v>
      </c>
    </row>
    <row r="253" spans="1:7">
      <c r="A253" s="3" t="str">
        <f>IF('S&amp;P Regression'!C251=$B$2,'S&amp;P Regression'!A251,"")</f>
        <v/>
      </c>
      <c r="B253" s="3" t="str">
        <f>IF('S&amp;P Regression'!$C251=$B$2,'S&amp;P Regression'!B251,"")</f>
        <v/>
      </c>
      <c r="C253" s="3" t="str">
        <f>IF('S&amp;P Regression'!$C251=$B$2,'S&amp;P Regression'!C251,"")</f>
        <v/>
      </c>
      <c r="D253" s="9" t="e">
        <f>IF('S&amp;P Regression'!$C251=$B$2,'S&amp;P Regression'!D251,#N/A)</f>
        <v>#N/A</v>
      </c>
      <c r="E253" s="7" t="str">
        <f>IF('S&amp;P Regression'!$C251=$B$2,'S&amp;P Regression'!E251,"")</f>
        <v/>
      </c>
      <c r="F253" s="7" t="str">
        <f>IF('S&amp;P Regression'!$C251=$B$2,'S&amp;P Regression'!F251,"")</f>
        <v/>
      </c>
      <c r="G253" s="8" t="e">
        <f t="shared" si="3"/>
        <v>#N/A</v>
      </c>
    </row>
    <row r="254" spans="1:7">
      <c r="A254" s="3" t="str">
        <f>IF('S&amp;P Regression'!C252=$B$2,'S&amp;P Regression'!A252,"")</f>
        <v/>
      </c>
      <c r="B254" s="3" t="str">
        <f>IF('S&amp;P Regression'!$C252=$B$2,'S&amp;P Regression'!B252,"")</f>
        <v/>
      </c>
      <c r="C254" s="3" t="str">
        <f>IF('S&amp;P Regression'!$C252=$B$2,'S&amp;P Regression'!C252,"")</f>
        <v/>
      </c>
      <c r="D254" s="9" t="e">
        <f>IF('S&amp;P Regression'!$C252=$B$2,'S&amp;P Regression'!D252,#N/A)</f>
        <v>#N/A</v>
      </c>
      <c r="E254" s="7" t="str">
        <f>IF('S&amp;P Regression'!$C252=$B$2,'S&amp;P Regression'!E252,"")</f>
        <v/>
      </c>
      <c r="F254" s="7" t="str">
        <f>IF('S&amp;P Regression'!$C252=$B$2,'S&amp;P Regression'!F252,"")</f>
        <v/>
      </c>
      <c r="G254" s="8" t="e">
        <f t="shared" si="3"/>
        <v>#N/A</v>
      </c>
    </row>
    <row r="255" spans="1:7">
      <c r="A255" s="3" t="str">
        <f>IF('S&amp;P Regression'!C253=$B$2,'S&amp;P Regression'!A253,"")</f>
        <v/>
      </c>
      <c r="B255" s="3" t="str">
        <f>IF('S&amp;P Regression'!$C253=$B$2,'S&amp;P Regression'!B253,"")</f>
        <v/>
      </c>
      <c r="C255" s="3" t="str">
        <f>IF('S&amp;P Regression'!$C253=$B$2,'S&amp;P Regression'!C253,"")</f>
        <v/>
      </c>
      <c r="D255" s="9" t="e">
        <f>IF('S&amp;P Regression'!$C253=$B$2,'S&amp;P Regression'!D253,#N/A)</f>
        <v>#N/A</v>
      </c>
      <c r="E255" s="7" t="str">
        <f>IF('S&amp;P Regression'!$C253=$B$2,'S&amp;P Regression'!E253,"")</f>
        <v/>
      </c>
      <c r="F255" s="7" t="str">
        <f>IF('S&amp;P Regression'!$C253=$B$2,'S&amp;P Regression'!F253,"")</f>
        <v/>
      </c>
      <c r="G255" s="8" t="e">
        <f t="shared" si="3"/>
        <v>#N/A</v>
      </c>
    </row>
    <row r="256" spans="1:7">
      <c r="A256" s="3" t="str">
        <f>IF('S&amp;P Regression'!C254=$B$2,'S&amp;P Regression'!A254,"")</f>
        <v/>
      </c>
      <c r="B256" s="3" t="str">
        <f>IF('S&amp;P Regression'!$C254=$B$2,'S&amp;P Regression'!B254,"")</f>
        <v/>
      </c>
      <c r="C256" s="3" t="str">
        <f>IF('S&amp;P Regression'!$C254=$B$2,'S&amp;P Regression'!C254,"")</f>
        <v/>
      </c>
      <c r="D256" s="9" t="e">
        <f>IF('S&amp;P Regression'!$C254=$B$2,'S&amp;P Regression'!D254,#N/A)</f>
        <v>#N/A</v>
      </c>
      <c r="E256" s="7" t="str">
        <f>IF('S&amp;P Regression'!$C254=$B$2,'S&amp;P Regression'!E254,"")</f>
        <v/>
      </c>
      <c r="F256" s="7" t="str">
        <f>IF('S&amp;P Regression'!$C254=$B$2,'S&amp;P Regression'!F254,"")</f>
        <v/>
      </c>
      <c r="G256" s="8" t="e">
        <f t="shared" si="3"/>
        <v>#N/A</v>
      </c>
    </row>
    <row r="257" spans="1:7">
      <c r="A257" s="3" t="str">
        <f>IF('S&amp;P Regression'!C255=$B$2,'S&amp;P Regression'!A255,"")</f>
        <v/>
      </c>
      <c r="B257" s="3" t="str">
        <f>IF('S&amp;P Regression'!$C255=$B$2,'S&amp;P Regression'!B255,"")</f>
        <v/>
      </c>
      <c r="C257" s="3" t="str">
        <f>IF('S&amp;P Regression'!$C255=$B$2,'S&amp;P Regression'!C255,"")</f>
        <v/>
      </c>
      <c r="D257" s="9" t="e">
        <f>IF('S&amp;P Regression'!$C255=$B$2,'S&amp;P Regression'!D255,#N/A)</f>
        <v>#N/A</v>
      </c>
      <c r="E257" s="7" t="str">
        <f>IF('S&amp;P Regression'!$C255=$B$2,'S&amp;P Regression'!E255,"")</f>
        <v/>
      </c>
      <c r="F257" s="7" t="str">
        <f>IF('S&amp;P Regression'!$C255=$B$2,'S&amp;P Regression'!F255,"")</f>
        <v/>
      </c>
      <c r="G257" s="8" t="e">
        <f t="shared" si="3"/>
        <v>#N/A</v>
      </c>
    </row>
    <row r="258" spans="1:7">
      <c r="A258" s="3" t="str">
        <f>IF('S&amp;P Regression'!C256=$B$2,'S&amp;P Regression'!A256,"")</f>
        <v>KSU</v>
      </c>
      <c r="B258" s="3" t="str">
        <f>IF('S&amp;P Regression'!$C256=$B$2,'S&amp;P Regression'!B256,"")</f>
        <v>Kansas City Southern</v>
      </c>
      <c r="C258" s="3" t="str">
        <f>IF('S&amp;P Regression'!$C256=$B$2,'S&amp;P Regression'!C256,"")</f>
        <v>Industrials</v>
      </c>
      <c r="D258" s="9">
        <f>IF('S&amp;P Regression'!$C256=$B$2,'S&amp;P Regression'!D256,#N/A)</f>
        <v>7.4999999999999997E-2</v>
      </c>
      <c r="E258" s="7">
        <f>IF('S&amp;P Regression'!$C256=$B$2,'S&amp;P Regression'!E256,"")</f>
        <v>13291.1</v>
      </c>
      <c r="F258" s="7">
        <f>IF('S&amp;P Regression'!$C256=$B$2,'S&amp;P Regression'!F256,"")</f>
        <v>7944.96</v>
      </c>
      <c r="G258" s="8">
        <f t="shared" si="3"/>
        <v>1.6728970315772516</v>
      </c>
    </row>
    <row r="259" spans="1:7">
      <c r="A259" s="3" t="str">
        <f>IF('S&amp;P Regression'!C257=$B$2,'S&amp;P Regression'!A257,"")</f>
        <v/>
      </c>
      <c r="B259" s="3" t="str">
        <f>IF('S&amp;P Regression'!$C257=$B$2,'S&amp;P Regression'!B257,"")</f>
        <v/>
      </c>
      <c r="C259" s="3" t="str">
        <f>IF('S&amp;P Regression'!$C257=$B$2,'S&amp;P Regression'!C257,"")</f>
        <v/>
      </c>
      <c r="D259" s="9" t="e">
        <f>IF('S&amp;P Regression'!$C257=$B$2,'S&amp;P Regression'!D257,#N/A)</f>
        <v>#N/A</v>
      </c>
      <c r="E259" s="7" t="str">
        <f>IF('S&amp;P Regression'!$C257=$B$2,'S&amp;P Regression'!E257,"")</f>
        <v/>
      </c>
      <c r="F259" s="7" t="str">
        <f>IF('S&amp;P Regression'!$C257=$B$2,'S&amp;P Regression'!F257,"")</f>
        <v/>
      </c>
      <c r="G259" s="8" t="e">
        <f t="shared" si="3"/>
        <v>#N/A</v>
      </c>
    </row>
    <row r="260" spans="1:7">
      <c r="A260" s="3" t="str">
        <f>IF('S&amp;P Regression'!C258=$B$2,'S&amp;P Regression'!A258,"")</f>
        <v/>
      </c>
      <c r="B260" s="3" t="str">
        <f>IF('S&amp;P Regression'!$C258=$B$2,'S&amp;P Regression'!B258,"")</f>
        <v/>
      </c>
      <c r="C260" s="3" t="str">
        <f>IF('S&amp;P Regression'!$C258=$B$2,'S&amp;P Regression'!C258,"")</f>
        <v/>
      </c>
      <c r="D260" s="9" t="e">
        <f>IF('S&amp;P Regression'!$C258=$B$2,'S&amp;P Regression'!D258,#N/A)</f>
        <v>#N/A</v>
      </c>
      <c r="E260" s="7" t="str">
        <f>IF('S&amp;P Regression'!$C258=$B$2,'S&amp;P Regression'!E258,"")</f>
        <v/>
      </c>
      <c r="F260" s="7" t="str">
        <f>IF('S&amp;P Regression'!$C258=$B$2,'S&amp;P Regression'!F258,"")</f>
        <v/>
      </c>
      <c r="G260" s="8" t="e">
        <f t="shared" si="3"/>
        <v>#N/A</v>
      </c>
    </row>
    <row r="261" spans="1:7">
      <c r="A261" s="3" t="str">
        <f>IF('S&amp;P Regression'!C259=$B$2,'S&amp;P Regression'!A259,"")</f>
        <v/>
      </c>
      <c r="B261" s="3" t="str">
        <f>IF('S&amp;P Regression'!$C259=$B$2,'S&amp;P Regression'!B259,"")</f>
        <v/>
      </c>
      <c r="C261" s="3" t="str">
        <f>IF('S&amp;P Regression'!$C259=$B$2,'S&amp;P Regression'!C259,"")</f>
        <v/>
      </c>
      <c r="D261" s="9" t="e">
        <f>IF('S&amp;P Regression'!$C259=$B$2,'S&amp;P Regression'!D259,#N/A)</f>
        <v>#N/A</v>
      </c>
      <c r="E261" s="7" t="str">
        <f>IF('S&amp;P Regression'!$C259=$B$2,'S&amp;P Regression'!E259,"")</f>
        <v/>
      </c>
      <c r="F261" s="7" t="str">
        <f>IF('S&amp;P Regression'!$C259=$B$2,'S&amp;P Regression'!F259,"")</f>
        <v/>
      </c>
      <c r="G261" s="8" t="e">
        <f t="shared" si="3"/>
        <v>#N/A</v>
      </c>
    </row>
    <row r="262" spans="1:7">
      <c r="A262" s="3" t="str">
        <f>IF('S&amp;P Regression'!C260=$B$2,'S&amp;P Regression'!A260,"")</f>
        <v/>
      </c>
      <c r="B262" s="3" t="str">
        <f>IF('S&amp;P Regression'!$C260=$B$2,'S&amp;P Regression'!B260,"")</f>
        <v/>
      </c>
      <c r="C262" s="3" t="str">
        <f>IF('S&amp;P Regression'!$C260=$B$2,'S&amp;P Regression'!C260,"")</f>
        <v/>
      </c>
      <c r="D262" s="9" t="e">
        <f>IF('S&amp;P Regression'!$C260=$B$2,'S&amp;P Regression'!D260,#N/A)</f>
        <v>#N/A</v>
      </c>
      <c r="E262" s="7" t="str">
        <f>IF('S&amp;P Regression'!$C260=$B$2,'S&amp;P Regression'!E260,"")</f>
        <v/>
      </c>
      <c r="F262" s="7" t="str">
        <f>IF('S&amp;P Regression'!$C260=$B$2,'S&amp;P Regression'!F260,"")</f>
        <v/>
      </c>
      <c r="G262" s="8" t="e">
        <f t="shared" si="3"/>
        <v>#N/A</v>
      </c>
    </row>
    <row r="263" spans="1:7">
      <c r="A263" s="3" t="str">
        <f>IF('S&amp;P Regression'!C261=$B$2,'S&amp;P Regression'!A261,"")</f>
        <v/>
      </c>
      <c r="B263" s="3" t="str">
        <f>IF('S&amp;P Regression'!$C261=$B$2,'S&amp;P Regression'!B261,"")</f>
        <v/>
      </c>
      <c r="C263" s="3" t="str">
        <f>IF('S&amp;P Regression'!$C261=$B$2,'S&amp;P Regression'!C261,"")</f>
        <v/>
      </c>
      <c r="D263" s="9" t="e">
        <f>IF('S&amp;P Regression'!$C261=$B$2,'S&amp;P Regression'!D261,#N/A)</f>
        <v>#N/A</v>
      </c>
      <c r="E263" s="7" t="str">
        <f>IF('S&amp;P Regression'!$C261=$B$2,'S&amp;P Regression'!E261,"")</f>
        <v/>
      </c>
      <c r="F263" s="7" t="str">
        <f>IF('S&amp;P Regression'!$C261=$B$2,'S&amp;P Regression'!F261,"")</f>
        <v/>
      </c>
      <c r="G263" s="8" t="e">
        <f t="shared" ref="G263:G326" si="4">IF(F263="",#N/A,E263/F263)</f>
        <v>#N/A</v>
      </c>
    </row>
    <row r="264" spans="1:7">
      <c r="A264" s="3" t="str">
        <f>IF('S&amp;P Regression'!C262=$B$2,'S&amp;P Regression'!A262,"")</f>
        <v>LLL</v>
      </c>
      <c r="B264" s="3" t="str">
        <f>IF('S&amp;P Regression'!$C262=$B$2,'S&amp;P Regression'!B262,"")</f>
        <v>L-3 Communications Corp</v>
      </c>
      <c r="C264" s="3" t="str">
        <f>IF('S&amp;P Regression'!$C262=$B$2,'S&amp;P Regression'!C262,"")</f>
        <v>Industrials</v>
      </c>
      <c r="D264" s="9">
        <f>IF('S&amp;P Regression'!$C262=$B$2,'S&amp;P Regression'!D262,#N/A)</f>
        <v>6.2E-2</v>
      </c>
      <c r="E264" s="7">
        <f>IF('S&amp;P Regression'!$C262=$B$2,'S&amp;P Regression'!E262,"")</f>
        <v>14399.78</v>
      </c>
      <c r="F264" s="7">
        <f>IF('S&amp;P Regression'!$C262=$B$2,'S&amp;P Regression'!F262,"")</f>
        <v>11508.36</v>
      </c>
      <c r="G264" s="8">
        <f t="shared" si="4"/>
        <v>1.251245181763518</v>
      </c>
    </row>
    <row r="265" spans="1:7">
      <c r="A265" s="3" t="str">
        <f>IF('S&amp;P Regression'!C263=$B$2,'S&amp;P Regression'!A263,"")</f>
        <v/>
      </c>
      <c r="B265" s="3" t="str">
        <f>IF('S&amp;P Regression'!$C263=$B$2,'S&amp;P Regression'!B263,"")</f>
        <v/>
      </c>
      <c r="C265" s="3" t="str">
        <f>IF('S&amp;P Regression'!$C263=$B$2,'S&amp;P Regression'!C263,"")</f>
        <v/>
      </c>
      <c r="D265" s="9" t="e">
        <f>IF('S&amp;P Regression'!$C263=$B$2,'S&amp;P Regression'!D263,#N/A)</f>
        <v>#N/A</v>
      </c>
      <c r="E265" s="7" t="str">
        <f>IF('S&amp;P Regression'!$C263=$B$2,'S&amp;P Regression'!E263,"")</f>
        <v/>
      </c>
      <c r="F265" s="7" t="str">
        <f>IF('S&amp;P Regression'!$C263=$B$2,'S&amp;P Regression'!F263,"")</f>
        <v/>
      </c>
      <c r="G265" s="8" t="e">
        <f t="shared" si="4"/>
        <v>#N/A</v>
      </c>
    </row>
    <row r="266" spans="1:7">
      <c r="A266" s="3" t="str">
        <f>IF('S&amp;P Regression'!C264=$B$2,'S&amp;P Regression'!A264,"")</f>
        <v/>
      </c>
      <c r="B266" s="3" t="str">
        <f>IF('S&amp;P Regression'!$C264=$B$2,'S&amp;P Regression'!B264,"")</f>
        <v/>
      </c>
      <c r="C266" s="3" t="str">
        <f>IF('S&amp;P Regression'!$C264=$B$2,'S&amp;P Regression'!C264,"")</f>
        <v/>
      </c>
      <c r="D266" s="9" t="e">
        <f>IF('S&amp;P Regression'!$C264=$B$2,'S&amp;P Regression'!D264,#N/A)</f>
        <v>#N/A</v>
      </c>
      <c r="E266" s="7" t="str">
        <f>IF('S&amp;P Regression'!$C264=$B$2,'S&amp;P Regression'!E264,"")</f>
        <v/>
      </c>
      <c r="F266" s="7" t="str">
        <f>IF('S&amp;P Regression'!$C264=$B$2,'S&amp;P Regression'!F264,"")</f>
        <v/>
      </c>
      <c r="G266" s="8" t="e">
        <f t="shared" si="4"/>
        <v>#N/A</v>
      </c>
    </row>
    <row r="267" spans="1:7">
      <c r="A267" s="3" t="str">
        <f>IF('S&amp;P Regression'!C265=$B$2,'S&amp;P Regression'!A265,"")</f>
        <v/>
      </c>
      <c r="B267" s="3" t="str">
        <f>IF('S&amp;P Regression'!$C265=$B$2,'S&amp;P Regression'!B265,"")</f>
        <v/>
      </c>
      <c r="C267" s="3" t="str">
        <f>IF('S&amp;P Regression'!$C265=$B$2,'S&amp;P Regression'!C265,"")</f>
        <v/>
      </c>
      <c r="D267" s="9" t="e">
        <f>IF('S&amp;P Regression'!$C265=$B$2,'S&amp;P Regression'!D265,#N/A)</f>
        <v>#N/A</v>
      </c>
      <c r="E267" s="7" t="str">
        <f>IF('S&amp;P Regression'!$C265=$B$2,'S&amp;P Regression'!E265,"")</f>
        <v/>
      </c>
      <c r="F267" s="7" t="str">
        <f>IF('S&amp;P Regression'!$C265=$B$2,'S&amp;P Regression'!F265,"")</f>
        <v/>
      </c>
      <c r="G267" s="8" t="e">
        <f t="shared" si="4"/>
        <v>#N/A</v>
      </c>
    </row>
    <row r="268" spans="1:7">
      <c r="A268" s="3" t="str">
        <f>IF('S&amp;P Regression'!C266=$B$2,'S&amp;P Regression'!A266,"")</f>
        <v>LMT</v>
      </c>
      <c r="B268" s="3" t="str">
        <f>IF('S&amp;P Regression'!$C266=$B$2,'S&amp;P Regression'!B266,"")</f>
        <v>Lockheed Martin Corp</v>
      </c>
      <c r="C268" s="3" t="str">
        <f>IF('S&amp;P Regression'!$C266=$B$2,'S&amp;P Regression'!C266,"")</f>
        <v>Industrials</v>
      </c>
      <c r="D268" s="9">
        <f>IF('S&amp;P Regression'!$C266=$B$2,'S&amp;P Regression'!D266,#N/A)</f>
        <v>0.106</v>
      </c>
      <c r="E268" s="7">
        <f>IF('S&amp;P Regression'!$C266=$B$2,'S&amp;P Regression'!E266,"")</f>
        <v>98142.05</v>
      </c>
      <c r="F268" s="7">
        <f>IF('S&amp;P Regression'!$C266=$B$2,'S&amp;P Regression'!F266,"")</f>
        <v>40143.839999999997</v>
      </c>
      <c r="G268" s="8">
        <f t="shared" si="4"/>
        <v>2.4447598934232504</v>
      </c>
    </row>
    <row r="269" spans="1:7">
      <c r="A269" s="3" t="str">
        <f>IF('S&amp;P Regression'!C267=$B$2,'S&amp;P Regression'!A267,"")</f>
        <v/>
      </c>
      <c r="B269" s="3" t="str">
        <f>IF('S&amp;P Regression'!$C267=$B$2,'S&amp;P Regression'!B267,"")</f>
        <v/>
      </c>
      <c r="C269" s="3" t="str">
        <f>IF('S&amp;P Regression'!$C267=$B$2,'S&amp;P Regression'!C267,"")</f>
        <v/>
      </c>
      <c r="D269" s="9" t="e">
        <f>IF('S&amp;P Regression'!$C267=$B$2,'S&amp;P Regression'!D267,#N/A)</f>
        <v>#N/A</v>
      </c>
      <c r="E269" s="7" t="str">
        <f>IF('S&amp;P Regression'!$C267=$B$2,'S&amp;P Regression'!E267,"")</f>
        <v/>
      </c>
      <c r="F269" s="7" t="str">
        <f>IF('S&amp;P Regression'!$C267=$B$2,'S&amp;P Regression'!F267,"")</f>
        <v/>
      </c>
      <c r="G269" s="8" t="e">
        <f t="shared" si="4"/>
        <v>#N/A</v>
      </c>
    </row>
    <row r="270" spans="1:7">
      <c r="A270" s="3" t="str">
        <f>IF('S&amp;P Regression'!C268=$B$2,'S&amp;P Regression'!A268,"")</f>
        <v/>
      </c>
      <c r="B270" s="3" t="str">
        <f>IF('S&amp;P Regression'!$C268=$B$2,'S&amp;P Regression'!B268,"")</f>
        <v/>
      </c>
      <c r="C270" s="3" t="str">
        <f>IF('S&amp;P Regression'!$C268=$B$2,'S&amp;P Regression'!C268,"")</f>
        <v/>
      </c>
      <c r="D270" s="9" t="e">
        <f>IF('S&amp;P Regression'!$C268=$B$2,'S&amp;P Regression'!D268,#N/A)</f>
        <v>#N/A</v>
      </c>
      <c r="E270" s="7" t="str">
        <f>IF('S&amp;P Regression'!$C268=$B$2,'S&amp;P Regression'!E268,"")</f>
        <v/>
      </c>
      <c r="F270" s="7" t="str">
        <f>IF('S&amp;P Regression'!$C268=$B$2,'S&amp;P Regression'!F268,"")</f>
        <v/>
      </c>
      <c r="G270" s="8" t="e">
        <f t="shared" si="4"/>
        <v>#N/A</v>
      </c>
    </row>
    <row r="271" spans="1:7">
      <c r="A271" s="3" t="str">
        <f>IF('S&amp;P Regression'!C269=$B$2,'S&amp;P Regression'!A269,"")</f>
        <v/>
      </c>
      <c r="B271" s="3" t="str">
        <f>IF('S&amp;P Regression'!$C269=$B$2,'S&amp;P Regression'!B269,"")</f>
        <v/>
      </c>
      <c r="C271" s="3" t="str">
        <f>IF('S&amp;P Regression'!$C269=$B$2,'S&amp;P Regression'!C269,"")</f>
        <v/>
      </c>
      <c r="D271" s="9" t="e">
        <f>IF('S&amp;P Regression'!$C269=$B$2,'S&amp;P Regression'!D269,#N/A)</f>
        <v>#N/A</v>
      </c>
      <c r="E271" s="7" t="str">
        <f>IF('S&amp;P Regression'!$C269=$B$2,'S&amp;P Regression'!E269,"")</f>
        <v/>
      </c>
      <c r="F271" s="7" t="str">
        <f>IF('S&amp;P Regression'!$C269=$B$2,'S&amp;P Regression'!F269,"")</f>
        <v/>
      </c>
      <c r="G271" s="8" t="e">
        <f t="shared" si="4"/>
        <v>#N/A</v>
      </c>
    </row>
    <row r="272" spans="1:7">
      <c r="A272" s="3" t="str">
        <f>IF('S&amp;P Regression'!C270=$B$2,'S&amp;P Regression'!A270,"")</f>
        <v/>
      </c>
      <c r="B272" s="3" t="str">
        <f>IF('S&amp;P Regression'!$C270=$B$2,'S&amp;P Regression'!B270,"")</f>
        <v/>
      </c>
      <c r="C272" s="3" t="str">
        <f>IF('S&amp;P Regression'!$C270=$B$2,'S&amp;P Regression'!C270,"")</f>
        <v/>
      </c>
      <c r="D272" s="9" t="e">
        <f>IF('S&amp;P Regression'!$C270=$B$2,'S&amp;P Regression'!D270,#N/A)</f>
        <v>#N/A</v>
      </c>
      <c r="E272" s="7" t="str">
        <f>IF('S&amp;P Regression'!$C270=$B$2,'S&amp;P Regression'!E270,"")</f>
        <v/>
      </c>
      <c r="F272" s="7" t="str">
        <f>IF('S&amp;P Regression'!$C270=$B$2,'S&amp;P Regression'!F270,"")</f>
        <v/>
      </c>
      <c r="G272" s="8" t="e">
        <f t="shared" si="4"/>
        <v>#N/A</v>
      </c>
    </row>
    <row r="273" spans="1:7">
      <c r="A273" s="3" t="str">
        <f>IF('S&amp;P Regression'!C271=$B$2,'S&amp;P Regression'!A271,"")</f>
        <v>LUV</v>
      </c>
      <c r="B273" s="3" t="str">
        <f>IF('S&amp;P Regression'!$C271=$B$2,'S&amp;P Regression'!B271,"")</f>
        <v>Southwest Airlines Company</v>
      </c>
      <c r="C273" s="3" t="str">
        <f>IF('S&amp;P Regression'!$C271=$B$2,'S&amp;P Regression'!C271,"")</f>
        <v>Industrials</v>
      </c>
      <c r="D273" s="9">
        <f>IF('S&amp;P Regression'!$C271=$B$2,'S&amp;P Regression'!D271,#N/A)</f>
        <v>0.16600000000000001</v>
      </c>
      <c r="E273" s="7">
        <f>IF('S&amp;P Regression'!$C271=$B$2,'S&amp;P Regression'!E271,"")</f>
        <v>35359.65</v>
      </c>
      <c r="F273" s="7">
        <f>IF('S&amp;P Regression'!$C271=$B$2,'S&amp;P Regression'!F271,"")</f>
        <v>16803.54</v>
      </c>
      <c r="G273" s="8">
        <f t="shared" si="4"/>
        <v>2.1042976658489816</v>
      </c>
    </row>
    <row r="274" spans="1:7">
      <c r="A274" s="3" t="str">
        <f>IF('S&amp;P Regression'!C272=$B$2,'S&amp;P Regression'!A272,"")</f>
        <v/>
      </c>
      <c r="B274" s="3" t="str">
        <f>IF('S&amp;P Regression'!$C272=$B$2,'S&amp;P Regression'!B272,"")</f>
        <v/>
      </c>
      <c r="C274" s="3" t="str">
        <f>IF('S&amp;P Regression'!$C272=$B$2,'S&amp;P Regression'!C272,"")</f>
        <v/>
      </c>
      <c r="D274" s="9" t="e">
        <f>IF('S&amp;P Regression'!$C272=$B$2,'S&amp;P Regression'!D272,#N/A)</f>
        <v>#N/A</v>
      </c>
      <c r="E274" s="7" t="str">
        <f>IF('S&amp;P Regression'!$C272=$B$2,'S&amp;P Regression'!E272,"")</f>
        <v/>
      </c>
      <c r="F274" s="7" t="str">
        <f>IF('S&amp;P Regression'!$C272=$B$2,'S&amp;P Regression'!F272,"")</f>
        <v/>
      </c>
      <c r="G274" s="8" t="e">
        <f t="shared" si="4"/>
        <v>#N/A</v>
      </c>
    </row>
    <row r="275" spans="1:7">
      <c r="A275" s="3" t="str">
        <f>IF('S&amp;P Regression'!C273=$B$2,'S&amp;P Regression'!A273,"")</f>
        <v/>
      </c>
      <c r="B275" s="3" t="str">
        <f>IF('S&amp;P Regression'!$C273=$B$2,'S&amp;P Regression'!B273,"")</f>
        <v/>
      </c>
      <c r="C275" s="3" t="str">
        <f>IF('S&amp;P Regression'!$C273=$B$2,'S&amp;P Regression'!C273,"")</f>
        <v/>
      </c>
      <c r="D275" s="9" t="e">
        <f>IF('S&amp;P Regression'!$C273=$B$2,'S&amp;P Regression'!D273,#N/A)</f>
        <v>#N/A</v>
      </c>
      <c r="E275" s="7" t="str">
        <f>IF('S&amp;P Regression'!$C273=$B$2,'S&amp;P Regression'!E273,"")</f>
        <v/>
      </c>
      <c r="F275" s="7" t="str">
        <f>IF('S&amp;P Regression'!$C273=$B$2,'S&amp;P Regression'!F273,"")</f>
        <v/>
      </c>
      <c r="G275" s="8" t="e">
        <f t="shared" si="4"/>
        <v>#N/A</v>
      </c>
    </row>
    <row r="276" spans="1:7">
      <c r="A276" s="3" t="str">
        <f>IF('S&amp;P Regression'!C274=$B$2,'S&amp;P Regression'!A274,"")</f>
        <v/>
      </c>
      <c r="B276" s="3" t="str">
        <f>IF('S&amp;P Regression'!$C274=$B$2,'S&amp;P Regression'!B274,"")</f>
        <v/>
      </c>
      <c r="C276" s="3" t="str">
        <f>IF('S&amp;P Regression'!$C274=$B$2,'S&amp;P Regression'!C274,"")</f>
        <v/>
      </c>
      <c r="D276" s="9" t="e">
        <f>IF('S&amp;P Regression'!$C274=$B$2,'S&amp;P Regression'!D274,#N/A)</f>
        <v>#N/A</v>
      </c>
      <c r="E276" s="7" t="str">
        <f>IF('S&amp;P Regression'!$C274=$B$2,'S&amp;P Regression'!E274,"")</f>
        <v/>
      </c>
      <c r="F276" s="7" t="str">
        <f>IF('S&amp;P Regression'!$C274=$B$2,'S&amp;P Regression'!F274,"")</f>
        <v/>
      </c>
      <c r="G276" s="8" t="e">
        <f t="shared" si="4"/>
        <v>#N/A</v>
      </c>
    </row>
    <row r="277" spans="1:7">
      <c r="A277" s="3" t="str">
        <f>IF('S&amp;P Regression'!C275=$B$2,'S&amp;P Regression'!A275,"")</f>
        <v/>
      </c>
      <c r="B277" s="3" t="str">
        <f>IF('S&amp;P Regression'!$C275=$B$2,'S&amp;P Regression'!B275,"")</f>
        <v/>
      </c>
      <c r="C277" s="3" t="str">
        <f>IF('S&amp;P Regression'!$C275=$B$2,'S&amp;P Regression'!C275,"")</f>
        <v/>
      </c>
      <c r="D277" s="9" t="e">
        <f>IF('S&amp;P Regression'!$C275=$B$2,'S&amp;P Regression'!D275,#N/A)</f>
        <v>#N/A</v>
      </c>
      <c r="E277" s="7" t="str">
        <f>IF('S&amp;P Regression'!$C275=$B$2,'S&amp;P Regression'!E275,"")</f>
        <v/>
      </c>
      <c r="F277" s="7" t="str">
        <f>IF('S&amp;P Regression'!$C275=$B$2,'S&amp;P Regression'!F275,"")</f>
        <v/>
      </c>
      <c r="G277" s="8" t="e">
        <f t="shared" si="4"/>
        <v>#N/A</v>
      </c>
    </row>
    <row r="278" spans="1:7">
      <c r="A278" s="3" t="str">
        <f>IF('S&amp;P Regression'!C276=$B$2,'S&amp;P Regression'!A276,"")</f>
        <v/>
      </c>
      <c r="B278" s="3" t="str">
        <f>IF('S&amp;P Regression'!$C276=$B$2,'S&amp;P Regression'!B276,"")</f>
        <v/>
      </c>
      <c r="C278" s="3" t="str">
        <f>IF('S&amp;P Regression'!$C276=$B$2,'S&amp;P Regression'!C276,"")</f>
        <v/>
      </c>
      <c r="D278" s="9" t="e">
        <f>IF('S&amp;P Regression'!$C276=$B$2,'S&amp;P Regression'!D276,#N/A)</f>
        <v>#N/A</v>
      </c>
      <c r="E278" s="7" t="str">
        <f>IF('S&amp;P Regression'!$C276=$B$2,'S&amp;P Regression'!E276,"")</f>
        <v/>
      </c>
      <c r="F278" s="7" t="str">
        <f>IF('S&amp;P Regression'!$C276=$B$2,'S&amp;P Regression'!F276,"")</f>
        <v/>
      </c>
      <c r="G278" s="8" t="e">
        <f t="shared" si="4"/>
        <v>#N/A</v>
      </c>
    </row>
    <row r="279" spans="1:7">
      <c r="A279" s="3" t="str">
        <f>IF('S&amp;P Regression'!C277=$B$2,'S&amp;P Regression'!A277,"")</f>
        <v/>
      </c>
      <c r="B279" s="3" t="str">
        <f>IF('S&amp;P Regression'!$C277=$B$2,'S&amp;P Regression'!B277,"")</f>
        <v/>
      </c>
      <c r="C279" s="3" t="str">
        <f>IF('S&amp;P Regression'!$C277=$B$2,'S&amp;P Regression'!C277,"")</f>
        <v/>
      </c>
      <c r="D279" s="9" t="e">
        <f>IF('S&amp;P Regression'!$C277=$B$2,'S&amp;P Regression'!D277,#N/A)</f>
        <v>#N/A</v>
      </c>
      <c r="E279" s="7" t="str">
        <f>IF('S&amp;P Regression'!$C277=$B$2,'S&amp;P Regression'!E277,"")</f>
        <v/>
      </c>
      <c r="F279" s="7" t="str">
        <f>IF('S&amp;P Regression'!$C277=$B$2,'S&amp;P Regression'!F277,"")</f>
        <v/>
      </c>
      <c r="G279" s="8" t="e">
        <f t="shared" si="4"/>
        <v>#N/A</v>
      </c>
    </row>
    <row r="280" spans="1:7">
      <c r="A280" s="3" t="str">
        <f>IF('S&amp;P Regression'!C278=$B$2,'S&amp;P Regression'!A278,"")</f>
        <v>MAS</v>
      </c>
      <c r="B280" s="3" t="str">
        <f>IF('S&amp;P Regression'!$C278=$B$2,'S&amp;P Regression'!B278,"")</f>
        <v>Masco Corporation</v>
      </c>
      <c r="C280" s="3" t="str">
        <f>IF('S&amp;P Regression'!$C278=$B$2,'S&amp;P Regression'!C278,"")</f>
        <v>Industrials</v>
      </c>
      <c r="D280" s="9">
        <f>IF('S&amp;P Regression'!$C278=$B$2,'S&amp;P Regression'!D278,#N/A)</f>
        <v>6.2E-2</v>
      </c>
      <c r="E280" s="7">
        <f>IF('S&amp;P Regression'!$C278=$B$2,'S&amp;P Regression'!E278,"")</f>
        <v>13550.13</v>
      </c>
      <c r="F280" s="7">
        <f>IF('S&amp;P Regression'!$C278=$B$2,'S&amp;P Regression'!F278,"")</f>
        <v>10415.43</v>
      </c>
      <c r="G280" s="8">
        <f t="shared" si="4"/>
        <v>1.3009669307940237</v>
      </c>
    </row>
    <row r="281" spans="1:7">
      <c r="A281" s="3" t="str">
        <f>IF('S&amp;P Regression'!C279=$B$2,'S&amp;P Regression'!A279,"")</f>
        <v/>
      </c>
      <c r="B281" s="3" t="str">
        <f>IF('S&amp;P Regression'!$C279=$B$2,'S&amp;P Regression'!B279,"")</f>
        <v/>
      </c>
      <c r="C281" s="3" t="str">
        <f>IF('S&amp;P Regression'!$C279=$B$2,'S&amp;P Regression'!C279,"")</f>
        <v/>
      </c>
      <c r="D281" s="9" t="e">
        <f>IF('S&amp;P Regression'!$C279=$B$2,'S&amp;P Regression'!D279,#N/A)</f>
        <v>#N/A</v>
      </c>
      <c r="E281" s="7" t="str">
        <f>IF('S&amp;P Regression'!$C279=$B$2,'S&amp;P Regression'!E279,"")</f>
        <v/>
      </c>
      <c r="F281" s="7" t="str">
        <f>IF('S&amp;P Regression'!$C279=$B$2,'S&amp;P Regression'!F279,"")</f>
        <v/>
      </c>
      <c r="G281" s="8" t="e">
        <f t="shared" si="4"/>
        <v>#N/A</v>
      </c>
    </row>
    <row r="282" spans="1:7">
      <c r="A282" s="3" t="str">
        <f>IF('S&amp;P Regression'!C280=$B$2,'S&amp;P Regression'!A280,"")</f>
        <v/>
      </c>
      <c r="B282" s="3" t="str">
        <f>IF('S&amp;P Regression'!$C280=$B$2,'S&amp;P Regression'!B280,"")</f>
        <v/>
      </c>
      <c r="C282" s="3" t="str">
        <f>IF('S&amp;P Regression'!$C280=$B$2,'S&amp;P Regression'!C280,"")</f>
        <v/>
      </c>
      <c r="D282" s="9" t="e">
        <f>IF('S&amp;P Regression'!$C280=$B$2,'S&amp;P Regression'!D280,#N/A)</f>
        <v>#N/A</v>
      </c>
      <c r="E282" s="7" t="str">
        <f>IF('S&amp;P Regression'!$C280=$B$2,'S&amp;P Regression'!E280,"")</f>
        <v/>
      </c>
      <c r="F282" s="7" t="str">
        <f>IF('S&amp;P Regression'!$C280=$B$2,'S&amp;P Regression'!F280,"")</f>
        <v/>
      </c>
      <c r="G282" s="8" t="e">
        <f t="shared" si="4"/>
        <v>#N/A</v>
      </c>
    </row>
    <row r="283" spans="1:7">
      <c r="A283" s="3" t="str">
        <f>IF('S&amp;P Regression'!C281=$B$2,'S&amp;P Regression'!A281,"")</f>
        <v/>
      </c>
      <c r="B283" s="3" t="str">
        <f>IF('S&amp;P Regression'!$C281=$B$2,'S&amp;P Regression'!B281,"")</f>
        <v/>
      </c>
      <c r="C283" s="3" t="str">
        <f>IF('S&amp;P Regression'!$C281=$B$2,'S&amp;P Regression'!C281,"")</f>
        <v/>
      </c>
      <c r="D283" s="9" t="e">
        <f>IF('S&amp;P Regression'!$C281=$B$2,'S&amp;P Regression'!D281,#N/A)</f>
        <v>#N/A</v>
      </c>
      <c r="E283" s="7" t="str">
        <f>IF('S&amp;P Regression'!$C281=$B$2,'S&amp;P Regression'!E281,"")</f>
        <v/>
      </c>
      <c r="F283" s="7" t="str">
        <f>IF('S&amp;P Regression'!$C281=$B$2,'S&amp;P Regression'!F281,"")</f>
        <v/>
      </c>
      <c r="G283" s="8" t="e">
        <f t="shared" si="4"/>
        <v>#N/A</v>
      </c>
    </row>
    <row r="284" spans="1:7">
      <c r="A284" s="3" t="str">
        <f>IF('S&amp;P Regression'!C282=$B$2,'S&amp;P Regression'!A282,"")</f>
        <v/>
      </c>
      <c r="B284" s="3" t="str">
        <f>IF('S&amp;P Regression'!$C282=$B$2,'S&amp;P Regression'!B282,"")</f>
        <v/>
      </c>
      <c r="C284" s="3" t="str">
        <f>IF('S&amp;P Regression'!$C282=$B$2,'S&amp;P Regression'!C282,"")</f>
        <v/>
      </c>
      <c r="D284" s="9" t="e">
        <f>IF('S&amp;P Regression'!$C282=$B$2,'S&amp;P Regression'!D282,#N/A)</f>
        <v>#N/A</v>
      </c>
      <c r="E284" s="7" t="str">
        <f>IF('S&amp;P Regression'!$C282=$B$2,'S&amp;P Regression'!E282,"")</f>
        <v/>
      </c>
      <c r="F284" s="7" t="str">
        <f>IF('S&amp;P Regression'!$C282=$B$2,'S&amp;P Regression'!F282,"")</f>
        <v/>
      </c>
      <c r="G284" s="8" t="e">
        <f t="shared" si="4"/>
        <v>#N/A</v>
      </c>
    </row>
    <row r="285" spans="1:7">
      <c r="A285" s="3" t="str">
        <f>IF('S&amp;P Regression'!C283=$B$2,'S&amp;P Regression'!A283,"")</f>
        <v/>
      </c>
      <c r="B285" s="3" t="str">
        <f>IF('S&amp;P Regression'!$C283=$B$2,'S&amp;P Regression'!B283,"")</f>
        <v/>
      </c>
      <c r="C285" s="3" t="str">
        <f>IF('S&amp;P Regression'!$C283=$B$2,'S&amp;P Regression'!C283,"")</f>
        <v/>
      </c>
      <c r="D285" s="9" t="e">
        <f>IF('S&amp;P Regression'!$C283=$B$2,'S&amp;P Regression'!D283,#N/A)</f>
        <v>#N/A</v>
      </c>
      <c r="E285" s="7" t="str">
        <f>IF('S&amp;P Regression'!$C283=$B$2,'S&amp;P Regression'!E283,"")</f>
        <v/>
      </c>
      <c r="F285" s="7" t="str">
        <f>IF('S&amp;P Regression'!$C283=$B$2,'S&amp;P Regression'!F283,"")</f>
        <v/>
      </c>
      <c r="G285" s="8" t="e">
        <f t="shared" si="4"/>
        <v>#N/A</v>
      </c>
    </row>
    <row r="286" spans="1:7">
      <c r="A286" s="3" t="str">
        <f>IF('S&amp;P Regression'!C284=$B$2,'S&amp;P Regression'!A284,"")</f>
        <v/>
      </c>
      <c r="B286" s="3" t="str">
        <f>IF('S&amp;P Regression'!$C284=$B$2,'S&amp;P Regression'!B284,"")</f>
        <v/>
      </c>
      <c r="C286" s="3" t="str">
        <f>IF('S&amp;P Regression'!$C284=$B$2,'S&amp;P Regression'!C284,"")</f>
        <v/>
      </c>
      <c r="D286" s="9" t="e">
        <f>IF('S&amp;P Regression'!$C284=$B$2,'S&amp;P Regression'!D284,#N/A)</f>
        <v>#N/A</v>
      </c>
      <c r="E286" s="7" t="str">
        <f>IF('S&amp;P Regression'!$C284=$B$2,'S&amp;P Regression'!E284,"")</f>
        <v/>
      </c>
      <c r="F286" s="7" t="str">
        <f>IF('S&amp;P Regression'!$C284=$B$2,'S&amp;P Regression'!F284,"")</f>
        <v/>
      </c>
      <c r="G286" s="8" t="e">
        <f t="shared" si="4"/>
        <v>#N/A</v>
      </c>
    </row>
    <row r="287" spans="1:7">
      <c r="A287" s="3" t="str">
        <f>IF('S&amp;P Regression'!C285=$B$2,'S&amp;P Regression'!A285,"")</f>
        <v/>
      </c>
      <c r="B287" s="3" t="str">
        <f>IF('S&amp;P Regression'!$C285=$B$2,'S&amp;P Regression'!B285,"")</f>
        <v/>
      </c>
      <c r="C287" s="3" t="str">
        <f>IF('S&amp;P Regression'!$C285=$B$2,'S&amp;P Regression'!C285,"")</f>
        <v/>
      </c>
      <c r="D287" s="9" t="e">
        <f>IF('S&amp;P Regression'!$C285=$B$2,'S&amp;P Regression'!D285,#N/A)</f>
        <v>#N/A</v>
      </c>
      <c r="E287" s="7" t="str">
        <f>IF('S&amp;P Regression'!$C285=$B$2,'S&amp;P Regression'!E285,"")</f>
        <v/>
      </c>
      <c r="F287" s="7" t="str">
        <f>IF('S&amp;P Regression'!$C285=$B$2,'S&amp;P Regression'!F285,"")</f>
        <v/>
      </c>
      <c r="G287" s="8" t="e">
        <f t="shared" si="4"/>
        <v>#N/A</v>
      </c>
    </row>
    <row r="288" spans="1:7">
      <c r="A288" s="3" t="str">
        <f>IF('S&amp;P Regression'!C286=$B$2,'S&amp;P Regression'!A286,"")</f>
        <v/>
      </c>
      <c r="B288" s="3" t="str">
        <f>IF('S&amp;P Regression'!$C286=$B$2,'S&amp;P Regression'!B286,"")</f>
        <v/>
      </c>
      <c r="C288" s="3" t="str">
        <f>IF('S&amp;P Regression'!$C286=$B$2,'S&amp;P Regression'!C286,"")</f>
        <v/>
      </c>
      <c r="D288" s="9" t="e">
        <f>IF('S&amp;P Regression'!$C286=$B$2,'S&amp;P Regression'!D286,#N/A)</f>
        <v>#N/A</v>
      </c>
      <c r="E288" s="7" t="str">
        <f>IF('S&amp;P Regression'!$C286=$B$2,'S&amp;P Regression'!E286,"")</f>
        <v/>
      </c>
      <c r="F288" s="7" t="str">
        <f>IF('S&amp;P Regression'!$C286=$B$2,'S&amp;P Regression'!F286,"")</f>
        <v/>
      </c>
      <c r="G288" s="8" t="e">
        <f t="shared" si="4"/>
        <v>#N/A</v>
      </c>
    </row>
    <row r="289" spans="1:7">
      <c r="A289" s="3" t="str">
        <f>IF('S&amp;P Regression'!C287=$B$2,'S&amp;P Regression'!A287,"")</f>
        <v/>
      </c>
      <c r="B289" s="3" t="str">
        <f>IF('S&amp;P Regression'!$C287=$B$2,'S&amp;P Regression'!B287,"")</f>
        <v/>
      </c>
      <c r="C289" s="3" t="str">
        <f>IF('S&amp;P Regression'!$C287=$B$2,'S&amp;P Regression'!C287,"")</f>
        <v/>
      </c>
      <c r="D289" s="9" t="e">
        <f>IF('S&amp;P Regression'!$C287=$B$2,'S&amp;P Regression'!D287,#N/A)</f>
        <v>#N/A</v>
      </c>
      <c r="E289" s="7" t="str">
        <f>IF('S&amp;P Regression'!$C287=$B$2,'S&amp;P Regression'!E287,"")</f>
        <v/>
      </c>
      <c r="F289" s="7" t="str">
        <f>IF('S&amp;P Regression'!$C287=$B$2,'S&amp;P Regression'!F287,"")</f>
        <v/>
      </c>
      <c r="G289" s="8" t="e">
        <f t="shared" si="4"/>
        <v>#N/A</v>
      </c>
    </row>
    <row r="290" spans="1:7">
      <c r="A290" s="3" t="str">
        <f>IF('S&amp;P Regression'!C288=$B$2,'S&amp;P Regression'!A288,"")</f>
        <v/>
      </c>
      <c r="B290" s="3" t="str">
        <f>IF('S&amp;P Regression'!$C288=$B$2,'S&amp;P Regression'!B288,"")</f>
        <v/>
      </c>
      <c r="C290" s="3" t="str">
        <f>IF('S&amp;P Regression'!$C288=$B$2,'S&amp;P Regression'!C288,"")</f>
        <v/>
      </c>
      <c r="D290" s="9" t="e">
        <f>IF('S&amp;P Regression'!$C288=$B$2,'S&amp;P Regression'!D288,#N/A)</f>
        <v>#N/A</v>
      </c>
      <c r="E290" s="7" t="str">
        <f>IF('S&amp;P Regression'!$C288=$B$2,'S&amp;P Regression'!E288,"")</f>
        <v/>
      </c>
      <c r="F290" s="7" t="str">
        <f>IF('S&amp;P Regression'!$C288=$B$2,'S&amp;P Regression'!F288,"")</f>
        <v/>
      </c>
      <c r="G290" s="8" t="e">
        <f t="shared" si="4"/>
        <v>#N/A</v>
      </c>
    </row>
    <row r="291" spans="1:7">
      <c r="A291" s="3" t="str">
        <f>IF('S&amp;P Regression'!C289=$B$2,'S&amp;P Regression'!A289,"")</f>
        <v/>
      </c>
      <c r="B291" s="3" t="str">
        <f>IF('S&amp;P Regression'!$C289=$B$2,'S&amp;P Regression'!B289,"")</f>
        <v/>
      </c>
      <c r="C291" s="3" t="str">
        <f>IF('S&amp;P Regression'!$C289=$B$2,'S&amp;P Regression'!C289,"")</f>
        <v/>
      </c>
      <c r="D291" s="9" t="e">
        <f>IF('S&amp;P Regression'!$C289=$B$2,'S&amp;P Regression'!D289,#N/A)</f>
        <v>#N/A</v>
      </c>
      <c r="E291" s="7" t="str">
        <f>IF('S&amp;P Regression'!$C289=$B$2,'S&amp;P Regression'!E289,"")</f>
        <v/>
      </c>
      <c r="F291" s="7" t="str">
        <f>IF('S&amp;P Regression'!$C289=$B$2,'S&amp;P Regression'!F289,"")</f>
        <v/>
      </c>
      <c r="G291" s="8" t="e">
        <f t="shared" si="4"/>
        <v>#N/A</v>
      </c>
    </row>
    <row r="292" spans="1:7">
      <c r="A292" s="3" t="str">
        <f>IF('S&amp;P Regression'!C290=$B$2,'S&amp;P Regression'!A290,"")</f>
        <v/>
      </c>
      <c r="B292" s="3" t="str">
        <f>IF('S&amp;P Regression'!$C290=$B$2,'S&amp;P Regression'!B290,"")</f>
        <v/>
      </c>
      <c r="C292" s="3" t="str">
        <f>IF('S&amp;P Regression'!$C290=$B$2,'S&amp;P Regression'!C290,"")</f>
        <v/>
      </c>
      <c r="D292" s="9" t="e">
        <f>IF('S&amp;P Regression'!$C290=$B$2,'S&amp;P Regression'!D290,#N/A)</f>
        <v>#N/A</v>
      </c>
      <c r="E292" s="7" t="str">
        <f>IF('S&amp;P Regression'!$C290=$B$2,'S&amp;P Regression'!E290,"")</f>
        <v/>
      </c>
      <c r="F292" s="7" t="str">
        <f>IF('S&amp;P Regression'!$C290=$B$2,'S&amp;P Regression'!F290,"")</f>
        <v/>
      </c>
      <c r="G292" s="8" t="e">
        <f t="shared" si="4"/>
        <v>#N/A</v>
      </c>
    </row>
    <row r="293" spans="1:7">
      <c r="A293" s="3" t="str">
        <f>IF('S&amp;P Regression'!C291=$B$2,'S&amp;P Regression'!A291,"")</f>
        <v/>
      </c>
      <c r="B293" s="3" t="str">
        <f>IF('S&amp;P Regression'!$C291=$B$2,'S&amp;P Regression'!B291,"")</f>
        <v/>
      </c>
      <c r="C293" s="3" t="str">
        <f>IF('S&amp;P Regression'!$C291=$B$2,'S&amp;P Regression'!C291,"")</f>
        <v/>
      </c>
      <c r="D293" s="9" t="e">
        <f>IF('S&amp;P Regression'!$C291=$B$2,'S&amp;P Regression'!D291,#N/A)</f>
        <v>#N/A</v>
      </c>
      <c r="E293" s="7" t="str">
        <f>IF('S&amp;P Regression'!$C291=$B$2,'S&amp;P Regression'!E291,"")</f>
        <v/>
      </c>
      <c r="F293" s="7" t="str">
        <f>IF('S&amp;P Regression'!$C291=$B$2,'S&amp;P Regression'!F291,"")</f>
        <v/>
      </c>
      <c r="G293" s="8" t="e">
        <f t="shared" si="4"/>
        <v>#N/A</v>
      </c>
    </row>
    <row r="294" spans="1:7">
      <c r="A294" s="3" t="str">
        <f>IF('S&amp;P Regression'!C292=$B$2,'S&amp;P Regression'!A292,"")</f>
        <v/>
      </c>
      <c r="B294" s="3" t="str">
        <f>IF('S&amp;P Regression'!$C292=$B$2,'S&amp;P Regression'!B292,"")</f>
        <v/>
      </c>
      <c r="C294" s="3" t="str">
        <f>IF('S&amp;P Regression'!$C292=$B$2,'S&amp;P Regression'!C292,"")</f>
        <v/>
      </c>
      <c r="D294" s="9" t="e">
        <f>IF('S&amp;P Regression'!$C292=$B$2,'S&amp;P Regression'!D292,#N/A)</f>
        <v>#N/A</v>
      </c>
      <c r="E294" s="7" t="str">
        <f>IF('S&amp;P Regression'!$C292=$B$2,'S&amp;P Regression'!E292,"")</f>
        <v/>
      </c>
      <c r="F294" s="7" t="str">
        <f>IF('S&amp;P Regression'!$C292=$B$2,'S&amp;P Regression'!F292,"")</f>
        <v/>
      </c>
      <c r="G294" s="8" t="e">
        <f t="shared" si="4"/>
        <v>#N/A</v>
      </c>
    </row>
    <row r="295" spans="1:7">
      <c r="A295" s="3" t="str">
        <f>IF('S&amp;P Regression'!C293=$B$2,'S&amp;P Regression'!A293,"")</f>
        <v/>
      </c>
      <c r="B295" s="3" t="str">
        <f>IF('S&amp;P Regression'!$C293=$B$2,'S&amp;P Regression'!B293,"")</f>
        <v/>
      </c>
      <c r="C295" s="3" t="str">
        <f>IF('S&amp;P Regression'!$C293=$B$2,'S&amp;P Regression'!C293,"")</f>
        <v/>
      </c>
      <c r="D295" s="9" t="e">
        <f>IF('S&amp;P Regression'!$C293=$B$2,'S&amp;P Regression'!D293,#N/A)</f>
        <v>#N/A</v>
      </c>
      <c r="E295" s="7" t="str">
        <f>IF('S&amp;P Regression'!$C293=$B$2,'S&amp;P Regression'!E293,"")</f>
        <v/>
      </c>
      <c r="F295" s="7" t="str">
        <f>IF('S&amp;P Regression'!$C293=$B$2,'S&amp;P Regression'!F293,"")</f>
        <v/>
      </c>
      <c r="G295" s="8" t="e">
        <f t="shared" si="4"/>
        <v>#N/A</v>
      </c>
    </row>
    <row r="296" spans="1:7">
      <c r="A296" s="3" t="str">
        <f>IF('S&amp;P Regression'!C294=$B$2,'S&amp;P Regression'!A294,"")</f>
        <v>MMM</v>
      </c>
      <c r="B296" s="3" t="str">
        <f>IF('S&amp;P Regression'!$C294=$B$2,'S&amp;P Regression'!B294,"")</f>
        <v>3M Company</v>
      </c>
      <c r="C296" s="3" t="str">
        <f>IF('S&amp;P Regression'!$C294=$B$2,'S&amp;P Regression'!C294,"")</f>
        <v>Industrials</v>
      </c>
      <c r="D296" s="9">
        <f>IF('S&amp;P Regression'!$C294=$B$2,'S&amp;P Regression'!D294,#N/A)</f>
        <v>0.16800000000000001</v>
      </c>
      <c r="E296" s="7">
        <f>IF('S&amp;P Regression'!$C294=$B$2,'S&amp;P Regression'!E294,"")</f>
        <v>114716.95</v>
      </c>
      <c r="F296" s="7">
        <f>IF('S&amp;P Regression'!$C294=$B$2,'S&amp;P Regression'!F294,"")</f>
        <v>30489.89</v>
      </c>
      <c r="G296" s="8">
        <f t="shared" si="4"/>
        <v>3.7624586379288347</v>
      </c>
    </row>
    <row r="297" spans="1:7">
      <c r="A297" s="3" t="str">
        <f>IF('S&amp;P Regression'!C295=$B$2,'S&amp;P Regression'!A295,"")</f>
        <v/>
      </c>
      <c r="B297" s="3" t="str">
        <f>IF('S&amp;P Regression'!$C295=$B$2,'S&amp;P Regression'!B295,"")</f>
        <v/>
      </c>
      <c r="C297" s="3" t="str">
        <f>IF('S&amp;P Regression'!$C295=$B$2,'S&amp;P Regression'!C295,"")</f>
        <v/>
      </c>
      <c r="D297" s="9" t="e">
        <f>IF('S&amp;P Regression'!$C295=$B$2,'S&amp;P Regression'!D295,#N/A)</f>
        <v>#N/A</v>
      </c>
      <c r="E297" s="7" t="str">
        <f>IF('S&amp;P Regression'!$C295=$B$2,'S&amp;P Regression'!E295,"")</f>
        <v/>
      </c>
      <c r="F297" s="7" t="str">
        <f>IF('S&amp;P Regression'!$C295=$B$2,'S&amp;P Regression'!F295,"")</f>
        <v/>
      </c>
      <c r="G297" s="8" t="e">
        <f t="shared" si="4"/>
        <v>#N/A</v>
      </c>
    </row>
    <row r="298" spans="1:7">
      <c r="A298" s="3" t="str">
        <f>IF('S&amp;P Regression'!C296=$B$2,'S&amp;P Regression'!A296,"")</f>
        <v/>
      </c>
      <c r="B298" s="3" t="str">
        <f>IF('S&amp;P Regression'!$C296=$B$2,'S&amp;P Regression'!B296,"")</f>
        <v/>
      </c>
      <c r="C298" s="3" t="str">
        <f>IF('S&amp;P Regression'!$C296=$B$2,'S&amp;P Regression'!C296,"")</f>
        <v/>
      </c>
      <c r="D298" s="9" t="e">
        <f>IF('S&amp;P Regression'!$C296=$B$2,'S&amp;P Regression'!D296,#N/A)</f>
        <v>#N/A</v>
      </c>
      <c r="E298" s="7" t="str">
        <f>IF('S&amp;P Regression'!$C296=$B$2,'S&amp;P Regression'!E296,"")</f>
        <v/>
      </c>
      <c r="F298" s="7" t="str">
        <f>IF('S&amp;P Regression'!$C296=$B$2,'S&amp;P Regression'!F296,"")</f>
        <v/>
      </c>
      <c r="G298" s="8" t="e">
        <f t="shared" si="4"/>
        <v>#N/A</v>
      </c>
    </row>
    <row r="299" spans="1:7">
      <c r="A299" s="3" t="str">
        <f>IF('S&amp;P Regression'!C297=$B$2,'S&amp;P Regression'!A297,"")</f>
        <v/>
      </c>
      <c r="B299" s="3" t="str">
        <f>IF('S&amp;P Regression'!$C297=$B$2,'S&amp;P Regression'!B297,"")</f>
        <v/>
      </c>
      <c r="C299" s="3" t="str">
        <f>IF('S&amp;P Regression'!$C297=$B$2,'S&amp;P Regression'!C297,"")</f>
        <v/>
      </c>
      <c r="D299" s="9" t="e">
        <f>IF('S&amp;P Regression'!$C297=$B$2,'S&amp;P Regression'!D297,#N/A)</f>
        <v>#N/A</v>
      </c>
      <c r="E299" s="7" t="str">
        <f>IF('S&amp;P Regression'!$C297=$B$2,'S&amp;P Regression'!E297,"")</f>
        <v/>
      </c>
      <c r="F299" s="7" t="str">
        <f>IF('S&amp;P Regression'!$C297=$B$2,'S&amp;P Regression'!F297,"")</f>
        <v/>
      </c>
      <c r="G299" s="8" t="e">
        <f t="shared" si="4"/>
        <v>#N/A</v>
      </c>
    </row>
    <row r="300" spans="1:7">
      <c r="A300" s="3" t="str">
        <f>IF('S&amp;P Regression'!C298=$B$2,'S&amp;P Regression'!A298,"")</f>
        <v/>
      </c>
      <c r="B300" s="3" t="str">
        <f>IF('S&amp;P Regression'!$C298=$B$2,'S&amp;P Regression'!B298,"")</f>
        <v/>
      </c>
      <c r="C300" s="3" t="str">
        <f>IF('S&amp;P Regression'!$C298=$B$2,'S&amp;P Regression'!C298,"")</f>
        <v/>
      </c>
      <c r="D300" s="9" t="e">
        <f>IF('S&amp;P Regression'!$C298=$B$2,'S&amp;P Regression'!D298,#N/A)</f>
        <v>#N/A</v>
      </c>
      <c r="E300" s="7" t="str">
        <f>IF('S&amp;P Regression'!$C298=$B$2,'S&amp;P Regression'!E298,"")</f>
        <v/>
      </c>
      <c r="F300" s="7" t="str">
        <f>IF('S&amp;P Regression'!$C298=$B$2,'S&amp;P Regression'!F298,"")</f>
        <v/>
      </c>
      <c r="G300" s="8" t="e">
        <f t="shared" si="4"/>
        <v>#N/A</v>
      </c>
    </row>
    <row r="301" spans="1:7">
      <c r="A301" s="3" t="str">
        <f>IF('S&amp;P Regression'!C299=$B$2,'S&amp;P Regression'!A299,"")</f>
        <v/>
      </c>
      <c r="B301" s="3" t="str">
        <f>IF('S&amp;P Regression'!$C299=$B$2,'S&amp;P Regression'!B299,"")</f>
        <v/>
      </c>
      <c r="C301" s="3" t="str">
        <f>IF('S&amp;P Regression'!$C299=$B$2,'S&amp;P Regression'!C299,"")</f>
        <v/>
      </c>
      <c r="D301" s="9" t="e">
        <f>IF('S&amp;P Regression'!$C299=$B$2,'S&amp;P Regression'!D299,#N/A)</f>
        <v>#N/A</v>
      </c>
      <c r="E301" s="7" t="str">
        <f>IF('S&amp;P Regression'!$C299=$B$2,'S&amp;P Regression'!E299,"")</f>
        <v/>
      </c>
      <c r="F301" s="7" t="str">
        <f>IF('S&amp;P Regression'!$C299=$B$2,'S&amp;P Regression'!F299,"")</f>
        <v/>
      </c>
      <c r="G301" s="8" t="e">
        <f t="shared" si="4"/>
        <v>#N/A</v>
      </c>
    </row>
    <row r="302" spans="1:7">
      <c r="A302" s="3" t="str">
        <f>IF('S&amp;P Regression'!C300=$B$2,'S&amp;P Regression'!A300,"")</f>
        <v/>
      </c>
      <c r="B302" s="3" t="str">
        <f>IF('S&amp;P Regression'!$C300=$B$2,'S&amp;P Regression'!B300,"")</f>
        <v/>
      </c>
      <c r="C302" s="3" t="str">
        <f>IF('S&amp;P Regression'!$C300=$B$2,'S&amp;P Regression'!C300,"")</f>
        <v/>
      </c>
      <c r="D302" s="9" t="e">
        <f>IF('S&amp;P Regression'!$C300=$B$2,'S&amp;P Regression'!D300,#N/A)</f>
        <v>#N/A</v>
      </c>
      <c r="E302" s="7" t="str">
        <f>IF('S&amp;P Regression'!$C300=$B$2,'S&amp;P Regression'!E300,"")</f>
        <v/>
      </c>
      <c r="F302" s="7" t="str">
        <f>IF('S&amp;P Regression'!$C300=$B$2,'S&amp;P Regression'!F300,"")</f>
        <v/>
      </c>
      <c r="G302" s="8" t="e">
        <f t="shared" si="4"/>
        <v>#N/A</v>
      </c>
    </row>
    <row r="303" spans="1:7">
      <c r="A303" s="3" t="str">
        <f>IF('S&amp;P Regression'!C301=$B$2,'S&amp;P Regression'!A301,"")</f>
        <v/>
      </c>
      <c r="B303" s="3" t="str">
        <f>IF('S&amp;P Regression'!$C301=$B$2,'S&amp;P Regression'!B301,"")</f>
        <v/>
      </c>
      <c r="C303" s="3" t="str">
        <f>IF('S&amp;P Regression'!$C301=$B$2,'S&amp;P Regression'!C301,"")</f>
        <v/>
      </c>
      <c r="D303" s="9" t="e">
        <f>IF('S&amp;P Regression'!$C301=$B$2,'S&amp;P Regression'!D301,#N/A)</f>
        <v>#N/A</v>
      </c>
      <c r="E303" s="7" t="str">
        <f>IF('S&amp;P Regression'!$C301=$B$2,'S&amp;P Regression'!E301,"")</f>
        <v/>
      </c>
      <c r="F303" s="7" t="str">
        <f>IF('S&amp;P Regression'!$C301=$B$2,'S&amp;P Regression'!F301,"")</f>
        <v/>
      </c>
      <c r="G303" s="8" t="e">
        <f t="shared" si="4"/>
        <v>#N/A</v>
      </c>
    </row>
    <row r="304" spans="1:7">
      <c r="A304" s="3" t="str">
        <f>IF('S&amp;P Regression'!C302=$B$2,'S&amp;P Regression'!A302,"")</f>
        <v/>
      </c>
      <c r="B304" s="3" t="str">
        <f>IF('S&amp;P Regression'!$C302=$B$2,'S&amp;P Regression'!B302,"")</f>
        <v/>
      </c>
      <c r="C304" s="3" t="str">
        <f>IF('S&amp;P Regression'!$C302=$B$2,'S&amp;P Regression'!C302,"")</f>
        <v/>
      </c>
      <c r="D304" s="9" t="e">
        <f>IF('S&amp;P Regression'!$C302=$B$2,'S&amp;P Regression'!D302,#N/A)</f>
        <v>#N/A</v>
      </c>
      <c r="E304" s="7" t="str">
        <f>IF('S&amp;P Regression'!$C302=$B$2,'S&amp;P Regression'!E302,"")</f>
        <v/>
      </c>
      <c r="F304" s="7" t="str">
        <f>IF('S&amp;P Regression'!$C302=$B$2,'S&amp;P Regression'!F302,"")</f>
        <v/>
      </c>
      <c r="G304" s="8" t="e">
        <f t="shared" si="4"/>
        <v>#N/A</v>
      </c>
    </row>
    <row r="305" spans="1:7">
      <c r="A305" s="3" t="str">
        <f>IF('S&amp;P Regression'!C303=$B$2,'S&amp;P Regression'!A303,"")</f>
        <v/>
      </c>
      <c r="B305" s="3" t="str">
        <f>IF('S&amp;P Regression'!$C303=$B$2,'S&amp;P Regression'!B303,"")</f>
        <v/>
      </c>
      <c r="C305" s="3" t="str">
        <f>IF('S&amp;P Regression'!$C303=$B$2,'S&amp;P Regression'!C303,"")</f>
        <v/>
      </c>
      <c r="D305" s="9" t="e">
        <f>IF('S&amp;P Regression'!$C303=$B$2,'S&amp;P Regression'!D303,#N/A)</f>
        <v>#N/A</v>
      </c>
      <c r="E305" s="7" t="str">
        <f>IF('S&amp;P Regression'!$C303=$B$2,'S&amp;P Regression'!E303,"")</f>
        <v/>
      </c>
      <c r="F305" s="7" t="str">
        <f>IF('S&amp;P Regression'!$C303=$B$2,'S&amp;P Regression'!F303,"")</f>
        <v/>
      </c>
      <c r="G305" s="8" t="e">
        <f t="shared" si="4"/>
        <v>#N/A</v>
      </c>
    </row>
    <row r="306" spans="1:7">
      <c r="A306" s="3" t="str">
        <f>IF('S&amp;P Regression'!C304=$B$2,'S&amp;P Regression'!A304,"")</f>
        <v/>
      </c>
      <c r="B306" s="3" t="str">
        <f>IF('S&amp;P Regression'!$C304=$B$2,'S&amp;P Regression'!B304,"")</f>
        <v/>
      </c>
      <c r="C306" s="3" t="str">
        <f>IF('S&amp;P Regression'!$C304=$B$2,'S&amp;P Regression'!C304,"")</f>
        <v/>
      </c>
      <c r="D306" s="9" t="e">
        <f>IF('S&amp;P Regression'!$C304=$B$2,'S&amp;P Regression'!D304,#N/A)</f>
        <v>#N/A</v>
      </c>
      <c r="E306" s="7" t="str">
        <f>IF('S&amp;P Regression'!$C304=$B$2,'S&amp;P Regression'!E304,"")</f>
        <v/>
      </c>
      <c r="F306" s="7" t="str">
        <f>IF('S&amp;P Regression'!$C304=$B$2,'S&amp;P Regression'!F304,"")</f>
        <v/>
      </c>
      <c r="G306" s="8" t="e">
        <f t="shared" si="4"/>
        <v>#N/A</v>
      </c>
    </row>
    <row r="307" spans="1:7">
      <c r="A307" s="3" t="str">
        <f>IF('S&amp;P Regression'!C305=$B$2,'S&amp;P Regression'!A305,"")</f>
        <v/>
      </c>
      <c r="B307" s="3" t="str">
        <f>IF('S&amp;P Regression'!$C305=$B$2,'S&amp;P Regression'!B305,"")</f>
        <v/>
      </c>
      <c r="C307" s="3" t="str">
        <f>IF('S&amp;P Regression'!$C305=$B$2,'S&amp;P Regression'!C305,"")</f>
        <v/>
      </c>
      <c r="D307" s="9" t="e">
        <f>IF('S&amp;P Regression'!$C305=$B$2,'S&amp;P Regression'!D305,#N/A)</f>
        <v>#N/A</v>
      </c>
      <c r="E307" s="7" t="str">
        <f>IF('S&amp;P Regression'!$C305=$B$2,'S&amp;P Regression'!E305,"")</f>
        <v/>
      </c>
      <c r="F307" s="7" t="str">
        <f>IF('S&amp;P Regression'!$C305=$B$2,'S&amp;P Regression'!F305,"")</f>
        <v/>
      </c>
      <c r="G307" s="8" t="e">
        <f t="shared" si="4"/>
        <v>#N/A</v>
      </c>
    </row>
    <row r="308" spans="1:7">
      <c r="A308" s="3" t="str">
        <f>IF('S&amp;P Regression'!C306=$B$2,'S&amp;P Regression'!A306,"")</f>
        <v/>
      </c>
      <c r="B308" s="3" t="str">
        <f>IF('S&amp;P Regression'!$C306=$B$2,'S&amp;P Regression'!B306,"")</f>
        <v/>
      </c>
      <c r="C308" s="3" t="str">
        <f>IF('S&amp;P Regression'!$C306=$B$2,'S&amp;P Regression'!C306,"")</f>
        <v/>
      </c>
      <c r="D308" s="9" t="e">
        <f>IF('S&amp;P Regression'!$C306=$B$2,'S&amp;P Regression'!D306,#N/A)</f>
        <v>#N/A</v>
      </c>
      <c r="E308" s="7" t="str">
        <f>IF('S&amp;P Regression'!$C306=$B$2,'S&amp;P Regression'!E306,"")</f>
        <v/>
      </c>
      <c r="F308" s="7" t="str">
        <f>IF('S&amp;P Regression'!$C306=$B$2,'S&amp;P Regression'!F306,"")</f>
        <v/>
      </c>
      <c r="G308" s="8" t="e">
        <f t="shared" si="4"/>
        <v>#N/A</v>
      </c>
    </row>
    <row r="309" spans="1:7">
      <c r="A309" s="3" t="str">
        <f>IF('S&amp;P Regression'!C307=$B$2,'S&amp;P Regression'!A307,"")</f>
        <v/>
      </c>
      <c r="B309" s="3" t="str">
        <f>IF('S&amp;P Regression'!$C307=$B$2,'S&amp;P Regression'!B307,"")</f>
        <v/>
      </c>
      <c r="C309" s="3" t="str">
        <f>IF('S&amp;P Regression'!$C307=$B$2,'S&amp;P Regression'!C307,"")</f>
        <v/>
      </c>
      <c r="D309" s="9" t="e">
        <f>IF('S&amp;P Regression'!$C307=$B$2,'S&amp;P Regression'!D307,#N/A)</f>
        <v>#N/A</v>
      </c>
      <c r="E309" s="7" t="str">
        <f>IF('S&amp;P Regression'!$C307=$B$2,'S&amp;P Regression'!E307,"")</f>
        <v/>
      </c>
      <c r="F309" s="7" t="str">
        <f>IF('S&amp;P Regression'!$C307=$B$2,'S&amp;P Regression'!F307,"")</f>
        <v/>
      </c>
      <c r="G309" s="8" t="e">
        <f t="shared" si="4"/>
        <v>#N/A</v>
      </c>
    </row>
    <row r="310" spans="1:7">
      <c r="A310" s="3" t="str">
        <f>IF('S&amp;P Regression'!C308=$B$2,'S&amp;P Regression'!A308,"")</f>
        <v/>
      </c>
      <c r="B310" s="3" t="str">
        <f>IF('S&amp;P Regression'!$C308=$B$2,'S&amp;P Regression'!B308,"")</f>
        <v/>
      </c>
      <c r="C310" s="3" t="str">
        <f>IF('S&amp;P Regression'!$C308=$B$2,'S&amp;P Regression'!C308,"")</f>
        <v/>
      </c>
      <c r="D310" s="9" t="e">
        <f>IF('S&amp;P Regression'!$C308=$B$2,'S&amp;P Regression'!D308,#N/A)</f>
        <v>#N/A</v>
      </c>
      <c r="E310" s="7" t="str">
        <f>IF('S&amp;P Regression'!$C308=$B$2,'S&amp;P Regression'!E308,"")</f>
        <v/>
      </c>
      <c r="F310" s="7" t="str">
        <f>IF('S&amp;P Regression'!$C308=$B$2,'S&amp;P Regression'!F308,"")</f>
        <v/>
      </c>
      <c r="G310" s="8" t="e">
        <f t="shared" si="4"/>
        <v>#N/A</v>
      </c>
    </row>
    <row r="311" spans="1:7">
      <c r="A311" s="3" t="str">
        <f>IF('S&amp;P Regression'!C309=$B$2,'S&amp;P Regression'!A309,"")</f>
        <v/>
      </c>
      <c r="B311" s="3" t="str">
        <f>IF('S&amp;P Regression'!$C309=$B$2,'S&amp;P Regression'!B309,"")</f>
        <v/>
      </c>
      <c r="C311" s="3" t="str">
        <f>IF('S&amp;P Regression'!$C309=$B$2,'S&amp;P Regression'!C309,"")</f>
        <v/>
      </c>
      <c r="D311" s="9" t="e">
        <f>IF('S&amp;P Regression'!$C309=$B$2,'S&amp;P Regression'!D309,#N/A)</f>
        <v>#N/A</v>
      </c>
      <c r="E311" s="7" t="str">
        <f>IF('S&amp;P Regression'!$C309=$B$2,'S&amp;P Regression'!E309,"")</f>
        <v/>
      </c>
      <c r="F311" s="7" t="str">
        <f>IF('S&amp;P Regression'!$C309=$B$2,'S&amp;P Regression'!F309,"")</f>
        <v/>
      </c>
      <c r="G311" s="8" t="e">
        <f t="shared" si="4"/>
        <v>#N/A</v>
      </c>
    </row>
    <row r="312" spans="1:7">
      <c r="A312" s="3" t="str">
        <f>IF('S&amp;P Regression'!C310=$B$2,'S&amp;P Regression'!A310,"")</f>
        <v/>
      </c>
      <c r="B312" s="3" t="str">
        <f>IF('S&amp;P Regression'!$C310=$B$2,'S&amp;P Regression'!B310,"")</f>
        <v/>
      </c>
      <c r="C312" s="3" t="str">
        <f>IF('S&amp;P Regression'!$C310=$B$2,'S&amp;P Regression'!C310,"")</f>
        <v/>
      </c>
      <c r="D312" s="9" t="e">
        <f>IF('S&amp;P Regression'!$C310=$B$2,'S&amp;P Regression'!D310,#N/A)</f>
        <v>#N/A</v>
      </c>
      <c r="E312" s="7" t="str">
        <f>IF('S&amp;P Regression'!$C310=$B$2,'S&amp;P Regression'!E310,"")</f>
        <v/>
      </c>
      <c r="F312" s="7" t="str">
        <f>IF('S&amp;P Regression'!$C310=$B$2,'S&amp;P Regression'!F310,"")</f>
        <v/>
      </c>
      <c r="G312" s="8" t="e">
        <f t="shared" si="4"/>
        <v>#N/A</v>
      </c>
    </row>
    <row r="313" spans="1:7">
      <c r="A313" s="3" t="str">
        <f>IF('S&amp;P Regression'!C311=$B$2,'S&amp;P Regression'!A311,"")</f>
        <v/>
      </c>
      <c r="B313" s="3" t="str">
        <f>IF('S&amp;P Regression'!$C311=$B$2,'S&amp;P Regression'!B311,"")</f>
        <v/>
      </c>
      <c r="C313" s="3" t="str">
        <f>IF('S&amp;P Regression'!$C311=$B$2,'S&amp;P Regression'!C311,"")</f>
        <v/>
      </c>
      <c r="D313" s="9" t="e">
        <f>IF('S&amp;P Regression'!$C311=$B$2,'S&amp;P Regression'!D311,#N/A)</f>
        <v>#N/A</v>
      </c>
      <c r="E313" s="7" t="str">
        <f>IF('S&amp;P Regression'!$C311=$B$2,'S&amp;P Regression'!E311,"")</f>
        <v/>
      </c>
      <c r="F313" s="7" t="str">
        <f>IF('S&amp;P Regression'!$C311=$B$2,'S&amp;P Regression'!F311,"")</f>
        <v/>
      </c>
      <c r="G313" s="8" t="e">
        <f t="shared" si="4"/>
        <v>#N/A</v>
      </c>
    </row>
    <row r="314" spans="1:7">
      <c r="A314" s="3" t="str">
        <f>IF('S&amp;P Regression'!C312=$B$2,'S&amp;P Regression'!A312,"")</f>
        <v/>
      </c>
      <c r="B314" s="3" t="str">
        <f>IF('S&amp;P Regression'!$C312=$B$2,'S&amp;P Regression'!B312,"")</f>
        <v/>
      </c>
      <c r="C314" s="3" t="str">
        <f>IF('S&amp;P Regression'!$C312=$B$2,'S&amp;P Regression'!C312,"")</f>
        <v/>
      </c>
      <c r="D314" s="9" t="e">
        <f>IF('S&amp;P Regression'!$C312=$B$2,'S&amp;P Regression'!D312,#N/A)</f>
        <v>#N/A</v>
      </c>
      <c r="E314" s="7" t="str">
        <f>IF('S&amp;P Regression'!$C312=$B$2,'S&amp;P Regression'!E312,"")</f>
        <v/>
      </c>
      <c r="F314" s="7" t="str">
        <f>IF('S&amp;P Regression'!$C312=$B$2,'S&amp;P Regression'!F312,"")</f>
        <v/>
      </c>
      <c r="G314" s="8" t="e">
        <f t="shared" si="4"/>
        <v>#N/A</v>
      </c>
    </row>
    <row r="315" spans="1:7">
      <c r="A315" s="3" t="str">
        <f>IF('S&amp;P Regression'!C313=$B$2,'S&amp;P Regression'!A313,"")</f>
        <v/>
      </c>
      <c r="B315" s="3" t="str">
        <f>IF('S&amp;P Regression'!$C313=$B$2,'S&amp;P Regression'!B313,"")</f>
        <v/>
      </c>
      <c r="C315" s="3" t="str">
        <f>IF('S&amp;P Regression'!$C313=$B$2,'S&amp;P Regression'!C313,"")</f>
        <v/>
      </c>
      <c r="D315" s="9" t="e">
        <f>IF('S&amp;P Regression'!$C313=$B$2,'S&amp;P Regression'!D313,#N/A)</f>
        <v>#N/A</v>
      </c>
      <c r="E315" s="7" t="str">
        <f>IF('S&amp;P Regression'!$C313=$B$2,'S&amp;P Regression'!E313,"")</f>
        <v/>
      </c>
      <c r="F315" s="7" t="str">
        <f>IF('S&amp;P Regression'!$C313=$B$2,'S&amp;P Regression'!F313,"")</f>
        <v/>
      </c>
      <c r="G315" s="8" t="e">
        <f t="shared" si="4"/>
        <v>#N/A</v>
      </c>
    </row>
    <row r="316" spans="1:7">
      <c r="A316" s="3" t="str">
        <f>IF('S&amp;P Regression'!C314=$B$2,'S&amp;P Regression'!A314,"")</f>
        <v/>
      </c>
      <c r="B316" s="3" t="str">
        <f>IF('S&amp;P Regression'!$C314=$B$2,'S&amp;P Regression'!B314,"")</f>
        <v/>
      </c>
      <c r="C316" s="3" t="str">
        <f>IF('S&amp;P Regression'!$C314=$B$2,'S&amp;P Regression'!C314,"")</f>
        <v/>
      </c>
      <c r="D316" s="9" t="e">
        <f>IF('S&amp;P Regression'!$C314=$B$2,'S&amp;P Regression'!D314,#N/A)</f>
        <v>#N/A</v>
      </c>
      <c r="E316" s="7" t="str">
        <f>IF('S&amp;P Regression'!$C314=$B$2,'S&amp;P Regression'!E314,"")</f>
        <v/>
      </c>
      <c r="F316" s="7" t="str">
        <f>IF('S&amp;P Regression'!$C314=$B$2,'S&amp;P Regression'!F314,"")</f>
        <v/>
      </c>
      <c r="G316" s="8" t="e">
        <f t="shared" si="4"/>
        <v>#N/A</v>
      </c>
    </row>
    <row r="317" spans="1:7">
      <c r="A317" s="3" t="str">
        <f>IF('S&amp;P Regression'!C315=$B$2,'S&amp;P Regression'!A315,"")</f>
        <v/>
      </c>
      <c r="B317" s="3" t="str">
        <f>IF('S&amp;P Regression'!$C315=$B$2,'S&amp;P Regression'!B315,"")</f>
        <v/>
      </c>
      <c r="C317" s="3" t="str">
        <f>IF('S&amp;P Regression'!$C315=$B$2,'S&amp;P Regression'!C315,"")</f>
        <v/>
      </c>
      <c r="D317" s="9" t="e">
        <f>IF('S&amp;P Regression'!$C315=$B$2,'S&amp;P Regression'!D315,#N/A)</f>
        <v>#N/A</v>
      </c>
      <c r="E317" s="7" t="str">
        <f>IF('S&amp;P Regression'!$C315=$B$2,'S&amp;P Regression'!E315,"")</f>
        <v/>
      </c>
      <c r="F317" s="7" t="str">
        <f>IF('S&amp;P Regression'!$C315=$B$2,'S&amp;P Regression'!F315,"")</f>
        <v/>
      </c>
      <c r="G317" s="8" t="e">
        <f t="shared" si="4"/>
        <v>#N/A</v>
      </c>
    </row>
    <row r="318" spans="1:7">
      <c r="A318" s="3" t="str">
        <f>IF('S&amp;P Regression'!C316=$B$2,'S&amp;P Regression'!A316,"")</f>
        <v/>
      </c>
      <c r="B318" s="3" t="str">
        <f>IF('S&amp;P Regression'!$C316=$B$2,'S&amp;P Regression'!B316,"")</f>
        <v/>
      </c>
      <c r="C318" s="3" t="str">
        <f>IF('S&amp;P Regression'!$C316=$B$2,'S&amp;P Regression'!C316,"")</f>
        <v/>
      </c>
      <c r="D318" s="9" t="e">
        <f>IF('S&amp;P Regression'!$C316=$B$2,'S&amp;P Regression'!D316,#N/A)</f>
        <v>#N/A</v>
      </c>
      <c r="E318" s="7" t="str">
        <f>IF('S&amp;P Regression'!$C316=$B$2,'S&amp;P Regression'!E316,"")</f>
        <v/>
      </c>
      <c r="F318" s="7" t="str">
        <f>IF('S&amp;P Regression'!$C316=$B$2,'S&amp;P Regression'!F316,"")</f>
        <v/>
      </c>
      <c r="G318" s="8" t="e">
        <f t="shared" si="4"/>
        <v>#N/A</v>
      </c>
    </row>
    <row r="319" spans="1:7">
      <c r="A319" s="3" t="str">
        <f>IF('S&amp;P Regression'!C317=$B$2,'S&amp;P Regression'!A317,"")</f>
        <v/>
      </c>
      <c r="B319" s="3" t="str">
        <f>IF('S&amp;P Regression'!$C317=$B$2,'S&amp;P Regression'!B317,"")</f>
        <v/>
      </c>
      <c r="C319" s="3" t="str">
        <f>IF('S&amp;P Regression'!$C317=$B$2,'S&amp;P Regression'!C317,"")</f>
        <v/>
      </c>
      <c r="D319" s="9" t="e">
        <f>IF('S&amp;P Regression'!$C317=$B$2,'S&amp;P Regression'!D317,#N/A)</f>
        <v>#N/A</v>
      </c>
      <c r="E319" s="7" t="str">
        <f>IF('S&amp;P Regression'!$C317=$B$2,'S&amp;P Regression'!E317,"")</f>
        <v/>
      </c>
      <c r="F319" s="7" t="str">
        <f>IF('S&amp;P Regression'!$C317=$B$2,'S&amp;P Regression'!F317,"")</f>
        <v/>
      </c>
      <c r="G319" s="8" t="e">
        <f t="shared" si="4"/>
        <v>#N/A</v>
      </c>
    </row>
    <row r="320" spans="1:7">
      <c r="A320" s="3" t="str">
        <f>IF('S&amp;P Regression'!C318=$B$2,'S&amp;P Regression'!A318,"")</f>
        <v/>
      </c>
      <c r="B320" s="3" t="str">
        <f>IF('S&amp;P Regression'!$C318=$B$2,'S&amp;P Regression'!B318,"")</f>
        <v/>
      </c>
      <c r="C320" s="3" t="str">
        <f>IF('S&amp;P Regression'!$C318=$B$2,'S&amp;P Regression'!C318,"")</f>
        <v/>
      </c>
      <c r="D320" s="9" t="e">
        <f>IF('S&amp;P Regression'!$C318=$B$2,'S&amp;P Regression'!D318,#N/A)</f>
        <v>#N/A</v>
      </c>
      <c r="E320" s="7" t="str">
        <f>IF('S&amp;P Regression'!$C318=$B$2,'S&amp;P Regression'!E318,"")</f>
        <v/>
      </c>
      <c r="F320" s="7" t="str">
        <f>IF('S&amp;P Regression'!$C318=$B$2,'S&amp;P Regression'!F318,"")</f>
        <v/>
      </c>
      <c r="G320" s="8" t="e">
        <f t="shared" si="4"/>
        <v>#N/A</v>
      </c>
    </row>
    <row r="321" spans="1:7">
      <c r="A321" s="3" t="str">
        <f>IF('S&amp;P Regression'!C319=$B$2,'S&amp;P Regression'!A319,"")</f>
        <v/>
      </c>
      <c r="B321" s="3" t="str">
        <f>IF('S&amp;P Regression'!$C319=$B$2,'S&amp;P Regression'!B319,"")</f>
        <v/>
      </c>
      <c r="C321" s="3" t="str">
        <f>IF('S&amp;P Regression'!$C319=$B$2,'S&amp;P Regression'!C319,"")</f>
        <v/>
      </c>
      <c r="D321" s="9" t="e">
        <f>IF('S&amp;P Regression'!$C319=$B$2,'S&amp;P Regression'!D319,#N/A)</f>
        <v>#N/A</v>
      </c>
      <c r="E321" s="7" t="str">
        <f>IF('S&amp;P Regression'!$C319=$B$2,'S&amp;P Regression'!E319,"")</f>
        <v/>
      </c>
      <c r="F321" s="7" t="str">
        <f>IF('S&amp;P Regression'!$C319=$B$2,'S&amp;P Regression'!F319,"")</f>
        <v/>
      </c>
      <c r="G321" s="8" t="e">
        <f t="shared" si="4"/>
        <v>#N/A</v>
      </c>
    </row>
    <row r="322" spans="1:7">
      <c r="A322" s="3" t="str">
        <f>IF('S&amp;P Regression'!C320=$B$2,'S&amp;P Regression'!A320,"")</f>
        <v/>
      </c>
      <c r="B322" s="3" t="str">
        <f>IF('S&amp;P Regression'!$C320=$B$2,'S&amp;P Regression'!B320,"")</f>
        <v/>
      </c>
      <c r="C322" s="3" t="str">
        <f>IF('S&amp;P Regression'!$C320=$B$2,'S&amp;P Regression'!C320,"")</f>
        <v/>
      </c>
      <c r="D322" s="9" t="e">
        <f>IF('S&amp;P Regression'!$C320=$B$2,'S&amp;P Regression'!D320,#N/A)</f>
        <v>#N/A</v>
      </c>
      <c r="E322" s="7" t="str">
        <f>IF('S&amp;P Regression'!$C320=$B$2,'S&amp;P Regression'!E320,"")</f>
        <v/>
      </c>
      <c r="F322" s="7" t="str">
        <f>IF('S&amp;P Regression'!$C320=$B$2,'S&amp;P Regression'!F320,"")</f>
        <v/>
      </c>
      <c r="G322" s="8" t="e">
        <f t="shared" si="4"/>
        <v>#N/A</v>
      </c>
    </row>
    <row r="323" spans="1:7">
      <c r="A323" s="3" t="str">
        <f>IF('S&amp;P Regression'!C321=$B$2,'S&amp;P Regression'!A321,"")</f>
        <v>NOC</v>
      </c>
      <c r="B323" s="3" t="str">
        <f>IF('S&amp;P Regression'!$C321=$B$2,'S&amp;P Regression'!B321,"")</f>
        <v>Northrop Grumman Corp</v>
      </c>
      <c r="C323" s="3" t="str">
        <f>IF('S&amp;P Regression'!$C321=$B$2,'S&amp;P Regression'!C321,"")</f>
        <v>Industrials</v>
      </c>
      <c r="D323" s="9">
        <f>IF('S&amp;P Regression'!$C321=$B$2,'S&amp;P Regression'!D321,#N/A)</f>
        <v>8.3000000000000004E-2</v>
      </c>
      <c r="E323" s="7">
        <f>IF('S&amp;P Regression'!$C321=$B$2,'S&amp;P Regression'!E321,"")</f>
        <v>47269.919999999998</v>
      </c>
      <c r="F323" s="7">
        <f>IF('S&amp;P Regression'!$C321=$B$2,'S&amp;P Regression'!F321,"")</f>
        <v>26215.1</v>
      </c>
      <c r="G323" s="8">
        <f t="shared" si="4"/>
        <v>1.803156196238046</v>
      </c>
    </row>
    <row r="324" spans="1:7">
      <c r="A324" s="3" t="str">
        <f>IF('S&amp;P Regression'!C322=$B$2,'S&amp;P Regression'!A322,"")</f>
        <v/>
      </c>
      <c r="B324" s="3" t="str">
        <f>IF('S&amp;P Regression'!$C322=$B$2,'S&amp;P Regression'!B322,"")</f>
        <v/>
      </c>
      <c r="C324" s="3" t="str">
        <f>IF('S&amp;P Regression'!$C322=$B$2,'S&amp;P Regression'!C322,"")</f>
        <v/>
      </c>
      <c r="D324" s="9" t="e">
        <f>IF('S&amp;P Regression'!$C322=$B$2,'S&amp;P Regression'!D322,#N/A)</f>
        <v>#N/A</v>
      </c>
      <c r="E324" s="7" t="str">
        <f>IF('S&amp;P Regression'!$C322=$B$2,'S&amp;P Regression'!E322,"")</f>
        <v/>
      </c>
      <c r="F324" s="7" t="str">
        <f>IF('S&amp;P Regression'!$C322=$B$2,'S&amp;P Regression'!F322,"")</f>
        <v/>
      </c>
      <c r="G324" s="8" t="e">
        <f t="shared" si="4"/>
        <v>#N/A</v>
      </c>
    </row>
    <row r="325" spans="1:7">
      <c r="A325" s="3" t="str">
        <f>IF('S&amp;P Regression'!C323=$B$2,'S&amp;P Regression'!A323,"")</f>
        <v/>
      </c>
      <c r="B325" s="3" t="str">
        <f>IF('S&amp;P Regression'!$C323=$B$2,'S&amp;P Regression'!B323,"")</f>
        <v/>
      </c>
      <c r="C325" s="3" t="str">
        <f>IF('S&amp;P Regression'!$C323=$B$2,'S&amp;P Regression'!C323,"")</f>
        <v/>
      </c>
      <c r="D325" s="9" t="e">
        <f>IF('S&amp;P Regression'!$C323=$B$2,'S&amp;P Regression'!D323,#N/A)</f>
        <v>#N/A</v>
      </c>
      <c r="E325" s="7" t="str">
        <f>IF('S&amp;P Regression'!$C323=$B$2,'S&amp;P Regression'!E323,"")</f>
        <v/>
      </c>
      <c r="F325" s="7" t="str">
        <f>IF('S&amp;P Regression'!$C323=$B$2,'S&amp;P Regression'!F323,"")</f>
        <v/>
      </c>
      <c r="G325" s="8" t="e">
        <f t="shared" si="4"/>
        <v>#N/A</v>
      </c>
    </row>
    <row r="326" spans="1:7">
      <c r="A326" s="3" t="str">
        <f>IF('S&amp;P Regression'!C324=$B$2,'S&amp;P Regression'!A324,"")</f>
        <v>NSC</v>
      </c>
      <c r="B326" s="3" t="str">
        <f>IF('S&amp;P Regression'!$C324=$B$2,'S&amp;P Regression'!B324,"")</f>
        <v>Norfolk Southern Corp</v>
      </c>
      <c r="C326" s="3" t="str">
        <f>IF('S&amp;P Regression'!$C324=$B$2,'S&amp;P Regression'!C324,"")</f>
        <v>Industrials</v>
      </c>
      <c r="D326" s="9">
        <f>IF('S&amp;P Regression'!$C324=$B$2,'S&amp;P Regression'!D324,#N/A)</f>
        <v>5.8999999999999997E-2</v>
      </c>
      <c r="E326" s="7">
        <f>IF('S&amp;P Regression'!$C324=$B$2,'S&amp;P Regression'!E324,"")</f>
        <v>45538.78</v>
      </c>
      <c r="F326" s="7">
        <f>IF('S&amp;P Regression'!$C324=$B$2,'S&amp;P Regression'!F324,"")</f>
        <v>31888.44</v>
      </c>
      <c r="G326" s="8">
        <f t="shared" si="4"/>
        <v>1.4280654682386471</v>
      </c>
    </row>
    <row r="327" spans="1:7">
      <c r="A327" s="3" t="str">
        <f>IF('S&amp;P Regression'!C325=$B$2,'S&amp;P Regression'!A325,"")</f>
        <v/>
      </c>
      <c r="B327" s="3" t="str">
        <f>IF('S&amp;P Regression'!$C325=$B$2,'S&amp;P Regression'!B325,"")</f>
        <v/>
      </c>
      <c r="C327" s="3" t="str">
        <f>IF('S&amp;P Regression'!$C325=$B$2,'S&amp;P Regression'!C325,"")</f>
        <v/>
      </c>
      <c r="D327" s="9" t="e">
        <f>IF('S&amp;P Regression'!$C325=$B$2,'S&amp;P Regression'!D325,#N/A)</f>
        <v>#N/A</v>
      </c>
      <c r="E327" s="7" t="str">
        <f>IF('S&amp;P Regression'!$C325=$B$2,'S&amp;P Regression'!E325,"")</f>
        <v/>
      </c>
      <c r="F327" s="7" t="str">
        <f>IF('S&amp;P Regression'!$C325=$B$2,'S&amp;P Regression'!F325,"")</f>
        <v/>
      </c>
      <c r="G327" s="8" t="e">
        <f t="shared" ref="G327:G390" si="5">IF(F327="",#N/A,E327/F327)</f>
        <v>#N/A</v>
      </c>
    </row>
    <row r="328" spans="1:7">
      <c r="A328" s="3" t="str">
        <f>IF('S&amp;P Regression'!C326=$B$2,'S&amp;P Regression'!A326,"")</f>
        <v/>
      </c>
      <c r="B328" s="3" t="str">
        <f>IF('S&amp;P Regression'!$C326=$B$2,'S&amp;P Regression'!B326,"")</f>
        <v/>
      </c>
      <c r="C328" s="3" t="str">
        <f>IF('S&amp;P Regression'!$C326=$B$2,'S&amp;P Regression'!C326,"")</f>
        <v/>
      </c>
      <c r="D328" s="9" t="e">
        <f>IF('S&amp;P Regression'!$C326=$B$2,'S&amp;P Regression'!D326,#N/A)</f>
        <v>#N/A</v>
      </c>
      <c r="E328" s="7" t="str">
        <f>IF('S&amp;P Regression'!$C326=$B$2,'S&amp;P Regression'!E326,"")</f>
        <v/>
      </c>
      <c r="F328" s="7" t="str">
        <f>IF('S&amp;P Regression'!$C326=$B$2,'S&amp;P Regression'!F326,"")</f>
        <v/>
      </c>
      <c r="G328" s="8" t="e">
        <f t="shared" si="5"/>
        <v>#N/A</v>
      </c>
    </row>
    <row r="329" spans="1:7">
      <c r="A329" s="3" t="str">
        <f>IF('S&amp;P Regression'!C327=$B$2,'S&amp;P Regression'!A327,"")</f>
        <v/>
      </c>
      <c r="B329" s="3" t="str">
        <f>IF('S&amp;P Regression'!$C327=$B$2,'S&amp;P Regression'!B327,"")</f>
        <v/>
      </c>
      <c r="C329" s="3" t="str">
        <f>IF('S&amp;P Regression'!$C327=$B$2,'S&amp;P Regression'!C327,"")</f>
        <v/>
      </c>
      <c r="D329" s="9" t="e">
        <f>IF('S&amp;P Regression'!$C327=$B$2,'S&amp;P Regression'!D327,#N/A)</f>
        <v>#N/A</v>
      </c>
      <c r="E329" s="7" t="str">
        <f>IF('S&amp;P Regression'!$C327=$B$2,'S&amp;P Regression'!E327,"")</f>
        <v/>
      </c>
      <c r="F329" s="7" t="str">
        <f>IF('S&amp;P Regression'!$C327=$B$2,'S&amp;P Regression'!F327,"")</f>
        <v/>
      </c>
      <c r="G329" s="8" t="e">
        <f t="shared" si="5"/>
        <v>#N/A</v>
      </c>
    </row>
    <row r="330" spans="1:7">
      <c r="A330" s="3" t="str">
        <f>IF('S&amp;P Regression'!C328=$B$2,'S&amp;P Regression'!A328,"")</f>
        <v/>
      </c>
      <c r="B330" s="3" t="str">
        <f>IF('S&amp;P Regression'!$C328=$B$2,'S&amp;P Regression'!B328,"")</f>
        <v/>
      </c>
      <c r="C330" s="3" t="str">
        <f>IF('S&amp;P Regression'!$C328=$B$2,'S&amp;P Regression'!C328,"")</f>
        <v/>
      </c>
      <c r="D330" s="9" t="e">
        <f>IF('S&amp;P Regression'!$C328=$B$2,'S&amp;P Regression'!D328,#N/A)</f>
        <v>#N/A</v>
      </c>
      <c r="E330" s="7" t="str">
        <f>IF('S&amp;P Regression'!$C328=$B$2,'S&amp;P Regression'!E328,"")</f>
        <v/>
      </c>
      <c r="F330" s="7" t="str">
        <f>IF('S&amp;P Regression'!$C328=$B$2,'S&amp;P Regression'!F328,"")</f>
        <v/>
      </c>
      <c r="G330" s="8" t="e">
        <f t="shared" si="5"/>
        <v>#N/A</v>
      </c>
    </row>
    <row r="331" spans="1:7">
      <c r="A331" s="3" t="str">
        <f>IF('S&amp;P Regression'!C329=$B$2,'S&amp;P Regression'!A329,"")</f>
        <v/>
      </c>
      <c r="B331" s="3" t="str">
        <f>IF('S&amp;P Regression'!$C329=$B$2,'S&amp;P Regression'!B329,"")</f>
        <v/>
      </c>
      <c r="C331" s="3" t="str">
        <f>IF('S&amp;P Regression'!$C329=$B$2,'S&amp;P Regression'!C329,"")</f>
        <v/>
      </c>
      <c r="D331" s="9" t="e">
        <f>IF('S&amp;P Regression'!$C329=$B$2,'S&amp;P Regression'!D329,#N/A)</f>
        <v>#N/A</v>
      </c>
      <c r="E331" s="7" t="str">
        <f>IF('S&amp;P Regression'!$C329=$B$2,'S&amp;P Regression'!E329,"")</f>
        <v/>
      </c>
      <c r="F331" s="7" t="str">
        <f>IF('S&amp;P Regression'!$C329=$B$2,'S&amp;P Regression'!F329,"")</f>
        <v/>
      </c>
      <c r="G331" s="8" t="e">
        <f t="shared" si="5"/>
        <v>#N/A</v>
      </c>
    </row>
    <row r="332" spans="1:7">
      <c r="A332" s="3" t="str">
        <f>IF('S&amp;P Regression'!C330=$B$2,'S&amp;P Regression'!A330,"")</f>
        <v/>
      </c>
      <c r="B332" s="3" t="str">
        <f>IF('S&amp;P Regression'!$C330=$B$2,'S&amp;P Regression'!B330,"")</f>
        <v/>
      </c>
      <c r="C332" s="3" t="str">
        <f>IF('S&amp;P Regression'!$C330=$B$2,'S&amp;P Regression'!C330,"")</f>
        <v/>
      </c>
      <c r="D332" s="9" t="e">
        <f>IF('S&amp;P Regression'!$C330=$B$2,'S&amp;P Regression'!D330,#N/A)</f>
        <v>#N/A</v>
      </c>
      <c r="E332" s="7" t="str">
        <f>IF('S&amp;P Regression'!$C330=$B$2,'S&amp;P Regression'!E330,"")</f>
        <v/>
      </c>
      <c r="F332" s="7" t="str">
        <f>IF('S&amp;P Regression'!$C330=$B$2,'S&amp;P Regression'!F330,"")</f>
        <v/>
      </c>
      <c r="G332" s="8" t="e">
        <f t="shared" si="5"/>
        <v>#N/A</v>
      </c>
    </row>
    <row r="333" spans="1:7">
      <c r="A333" s="3" t="str">
        <f>IF('S&amp;P Regression'!C331=$B$2,'S&amp;P Regression'!A331,"")</f>
        <v/>
      </c>
      <c r="B333" s="3" t="str">
        <f>IF('S&amp;P Regression'!$C331=$B$2,'S&amp;P Regression'!B331,"")</f>
        <v/>
      </c>
      <c r="C333" s="3" t="str">
        <f>IF('S&amp;P Regression'!$C331=$B$2,'S&amp;P Regression'!C331,"")</f>
        <v/>
      </c>
      <c r="D333" s="9" t="e">
        <f>IF('S&amp;P Regression'!$C331=$B$2,'S&amp;P Regression'!D331,#N/A)</f>
        <v>#N/A</v>
      </c>
      <c r="E333" s="7" t="str">
        <f>IF('S&amp;P Regression'!$C331=$B$2,'S&amp;P Regression'!E331,"")</f>
        <v/>
      </c>
      <c r="F333" s="7" t="str">
        <f>IF('S&amp;P Regression'!$C331=$B$2,'S&amp;P Regression'!F331,"")</f>
        <v/>
      </c>
      <c r="G333" s="8" t="e">
        <f t="shared" si="5"/>
        <v>#N/A</v>
      </c>
    </row>
    <row r="334" spans="1:7">
      <c r="A334" s="3" t="str">
        <f>IF('S&amp;P Regression'!C332=$B$2,'S&amp;P Regression'!A332,"")</f>
        <v/>
      </c>
      <c r="B334" s="3" t="str">
        <f>IF('S&amp;P Regression'!$C332=$B$2,'S&amp;P Regression'!B332,"")</f>
        <v/>
      </c>
      <c r="C334" s="3" t="str">
        <f>IF('S&amp;P Regression'!$C332=$B$2,'S&amp;P Regression'!C332,"")</f>
        <v/>
      </c>
      <c r="D334" s="9" t="e">
        <f>IF('S&amp;P Regression'!$C332=$B$2,'S&amp;P Regression'!D332,#N/A)</f>
        <v>#N/A</v>
      </c>
      <c r="E334" s="7" t="str">
        <f>IF('S&amp;P Regression'!$C332=$B$2,'S&amp;P Regression'!E332,"")</f>
        <v/>
      </c>
      <c r="F334" s="7" t="str">
        <f>IF('S&amp;P Regression'!$C332=$B$2,'S&amp;P Regression'!F332,"")</f>
        <v/>
      </c>
      <c r="G334" s="8" t="e">
        <f t="shared" si="5"/>
        <v>#N/A</v>
      </c>
    </row>
    <row r="335" spans="1:7">
      <c r="A335" s="3" t="str">
        <f>IF('S&amp;P Regression'!C333=$B$2,'S&amp;P Regression'!A333,"")</f>
        <v/>
      </c>
      <c r="B335" s="3" t="str">
        <f>IF('S&amp;P Regression'!$C333=$B$2,'S&amp;P Regression'!B333,"")</f>
        <v/>
      </c>
      <c r="C335" s="3" t="str">
        <f>IF('S&amp;P Regression'!$C333=$B$2,'S&amp;P Regression'!C333,"")</f>
        <v/>
      </c>
      <c r="D335" s="9" t="e">
        <f>IF('S&amp;P Regression'!$C333=$B$2,'S&amp;P Regression'!D333,#N/A)</f>
        <v>#N/A</v>
      </c>
      <c r="E335" s="7" t="str">
        <f>IF('S&amp;P Regression'!$C333=$B$2,'S&amp;P Regression'!E333,"")</f>
        <v/>
      </c>
      <c r="F335" s="7" t="str">
        <f>IF('S&amp;P Regression'!$C333=$B$2,'S&amp;P Regression'!F333,"")</f>
        <v/>
      </c>
      <c r="G335" s="8" t="e">
        <f t="shared" si="5"/>
        <v>#N/A</v>
      </c>
    </row>
    <row r="336" spans="1:7">
      <c r="A336" s="3" t="str">
        <f>IF('S&amp;P Regression'!C334=$B$2,'S&amp;P Regression'!A334,"")</f>
        <v/>
      </c>
      <c r="B336" s="3" t="str">
        <f>IF('S&amp;P Regression'!$C334=$B$2,'S&amp;P Regression'!B334,"")</f>
        <v/>
      </c>
      <c r="C336" s="3" t="str">
        <f>IF('S&amp;P Regression'!$C334=$B$2,'S&amp;P Regression'!C334,"")</f>
        <v/>
      </c>
      <c r="D336" s="9" t="e">
        <f>IF('S&amp;P Regression'!$C334=$B$2,'S&amp;P Regression'!D334,#N/A)</f>
        <v>#N/A</v>
      </c>
      <c r="E336" s="7" t="str">
        <f>IF('S&amp;P Regression'!$C334=$B$2,'S&amp;P Regression'!E334,"")</f>
        <v/>
      </c>
      <c r="F336" s="7" t="str">
        <f>IF('S&amp;P Regression'!$C334=$B$2,'S&amp;P Regression'!F334,"")</f>
        <v/>
      </c>
      <c r="G336" s="8" t="e">
        <f t="shared" si="5"/>
        <v>#N/A</v>
      </c>
    </row>
    <row r="337" spans="1:7">
      <c r="A337" s="3" t="str">
        <f>IF('S&amp;P Regression'!C335=$B$2,'S&amp;P Regression'!A335,"")</f>
        <v/>
      </c>
      <c r="B337" s="3" t="str">
        <f>IF('S&amp;P Regression'!$C335=$B$2,'S&amp;P Regression'!B335,"")</f>
        <v/>
      </c>
      <c r="C337" s="3" t="str">
        <f>IF('S&amp;P Regression'!$C335=$B$2,'S&amp;P Regression'!C335,"")</f>
        <v/>
      </c>
      <c r="D337" s="9" t="e">
        <f>IF('S&amp;P Regression'!$C335=$B$2,'S&amp;P Regression'!D335,#N/A)</f>
        <v>#N/A</v>
      </c>
      <c r="E337" s="7" t="str">
        <f>IF('S&amp;P Regression'!$C335=$B$2,'S&amp;P Regression'!E335,"")</f>
        <v/>
      </c>
      <c r="F337" s="7" t="str">
        <f>IF('S&amp;P Regression'!$C335=$B$2,'S&amp;P Regression'!F335,"")</f>
        <v/>
      </c>
      <c r="G337" s="8" t="e">
        <f t="shared" si="5"/>
        <v>#N/A</v>
      </c>
    </row>
    <row r="338" spans="1:7">
      <c r="A338" s="3" t="str">
        <f>IF('S&amp;P Regression'!C336=$B$2,'S&amp;P Regression'!A336,"")</f>
        <v/>
      </c>
      <c r="B338" s="3" t="str">
        <f>IF('S&amp;P Regression'!$C336=$B$2,'S&amp;P Regression'!B336,"")</f>
        <v/>
      </c>
      <c r="C338" s="3" t="str">
        <f>IF('S&amp;P Regression'!$C336=$B$2,'S&amp;P Regression'!C336,"")</f>
        <v/>
      </c>
      <c r="D338" s="9" t="e">
        <f>IF('S&amp;P Regression'!$C336=$B$2,'S&amp;P Regression'!D336,#N/A)</f>
        <v>#N/A</v>
      </c>
      <c r="E338" s="7" t="str">
        <f>IF('S&amp;P Regression'!$C336=$B$2,'S&amp;P Regression'!E336,"")</f>
        <v/>
      </c>
      <c r="F338" s="7" t="str">
        <f>IF('S&amp;P Regression'!$C336=$B$2,'S&amp;P Regression'!F336,"")</f>
        <v/>
      </c>
      <c r="G338" s="8" t="e">
        <f t="shared" si="5"/>
        <v>#N/A</v>
      </c>
    </row>
    <row r="339" spans="1:7">
      <c r="A339" s="3" t="str">
        <f>IF('S&amp;P Regression'!C337=$B$2,'S&amp;P Regression'!A337,"")</f>
        <v/>
      </c>
      <c r="B339" s="3" t="str">
        <f>IF('S&amp;P Regression'!$C337=$B$2,'S&amp;P Regression'!B337,"")</f>
        <v/>
      </c>
      <c r="C339" s="3" t="str">
        <f>IF('S&amp;P Regression'!$C337=$B$2,'S&amp;P Regression'!C337,"")</f>
        <v/>
      </c>
      <c r="D339" s="9" t="e">
        <f>IF('S&amp;P Regression'!$C337=$B$2,'S&amp;P Regression'!D337,#N/A)</f>
        <v>#N/A</v>
      </c>
      <c r="E339" s="7" t="str">
        <f>IF('S&amp;P Regression'!$C337=$B$2,'S&amp;P Regression'!E337,"")</f>
        <v/>
      </c>
      <c r="F339" s="7" t="str">
        <f>IF('S&amp;P Regression'!$C337=$B$2,'S&amp;P Regression'!F337,"")</f>
        <v/>
      </c>
      <c r="G339" s="8" t="e">
        <f t="shared" si="5"/>
        <v>#N/A</v>
      </c>
    </row>
    <row r="340" spans="1:7">
      <c r="A340" s="3" t="str">
        <f>IF('S&amp;P Regression'!C338=$B$2,'S&amp;P Regression'!A338,"")</f>
        <v/>
      </c>
      <c r="B340" s="3" t="str">
        <f>IF('S&amp;P Regression'!$C338=$B$2,'S&amp;P Regression'!B338,"")</f>
        <v/>
      </c>
      <c r="C340" s="3" t="str">
        <f>IF('S&amp;P Regression'!$C338=$B$2,'S&amp;P Regression'!C338,"")</f>
        <v/>
      </c>
      <c r="D340" s="9" t="e">
        <f>IF('S&amp;P Regression'!$C338=$B$2,'S&amp;P Regression'!D338,#N/A)</f>
        <v>#N/A</v>
      </c>
      <c r="E340" s="7" t="str">
        <f>IF('S&amp;P Regression'!$C338=$B$2,'S&amp;P Regression'!E338,"")</f>
        <v/>
      </c>
      <c r="F340" s="7" t="str">
        <f>IF('S&amp;P Regression'!$C338=$B$2,'S&amp;P Regression'!F338,"")</f>
        <v/>
      </c>
      <c r="G340" s="8" t="e">
        <f t="shared" si="5"/>
        <v>#N/A</v>
      </c>
    </row>
    <row r="341" spans="1:7">
      <c r="A341" s="3" t="str">
        <f>IF('S&amp;P Regression'!C339=$B$2,'S&amp;P Regression'!A339,"")</f>
        <v>PBI</v>
      </c>
      <c r="B341" s="3" t="str">
        <f>IF('S&amp;P Regression'!$C339=$B$2,'S&amp;P Regression'!B339,"")</f>
        <v>Pitney Bowes, Inc.</v>
      </c>
      <c r="C341" s="3" t="str">
        <f>IF('S&amp;P Regression'!$C339=$B$2,'S&amp;P Regression'!C339,"")</f>
        <v>Industrials</v>
      </c>
      <c r="D341" s="9">
        <f>IF('S&amp;P Regression'!$C339=$B$2,'S&amp;P Regression'!D339,#N/A)</f>
        <v>8.5999999999999993E-2</v>
      </c>
      <c r="E341" s="7">
        <f>IF('S&amp;P Regression'!$C339=$B$2,'S&amp;P Regression'!E339,"")</f>
        <v>7427.4</v>
      </c>
      <c r="F341" s="7">
        <f>IF('S&amp;P Regression'!$C339=$B$2,'S&amp;P Regression'!F339,"")</f>
        <v>5604.98</v>
      </c>
      <c r="G341" s="8">
        <f t="shared" si="5"/>
        <v>1.325142997834069</v>
      </c>
    </row>
    <row r="342" spans="1:7">
      <c r="A342" s="3" t="str">
        <f>IF('S&amp;P Regression'!C340=$B$2,'S&amp;P Regression'!A340,"")</f>
        <v>PCAR</v>
      </c>
      <c r="B342" s="3" t="str">
        <f>IF('S&amp;P Regression'!$C340=$B$2,'S&amp;P Regression'!B340,"")</f>
        <v>PACCAR Inc.</v>
      </c>
      <c r="C342" s="3" t="str">
        <f>IF('S&amp;P Regression'!$C340=$B$2,'S&amp;P Regression'!C340,"")</f>
        <v>Industrials</v>
      </c>
      <c r="D342" s="9">
        <f>IF('S&amp;P Regression'!$C340=$B$2,'S&amp;P Regression'!D340,#N/A)</f>
        <v>0.193</v>
      </c>
      <c r="E342" s="7">
        <f>IF('S&amp;P Regression'!$C340=$B$2,'S&amp;P Regression'!E340,"")</f>
        <v>17169.400000000001</v>
      </c>
      <c r="F342" s="7">
        <f>IF('S&amp;P Regression'!$C340=$B$2,'S&amp;P Regression'!F340,"")</f>
        <v>8228.7900000000009</v>
      </c>
      <c r="G342" s="8">
        <f t="shared" si="5"/>
        <v>2.086503605025769</v>
      </c>
    </row>
    <row r="343" spans="1:7">
      <c r="A343" s="3" t="str">
        <f>IF('S&amp;P Regression'!C341=$B$2,'S&amp;P Regression'!A341,"")</f>
        <v/>
      </c>
      <c r="B343" s="3" t="str">
        <f>IF('S&amp;P Regression'!$C341=$B$2,'S&amp;P Regression'!B341,"")</f>
        <v/>
      </c>
      <c r="C343" s="3" t="str">
        <f>IF('S&amp;P Regression'!$C341=$B$2,'S&amp;P Regression'!C341,"")</f>
        <v/>
      </c>
      <c r="D343" s="9" t="e">
        <f>IF('S&amp;P Regression'!$C341=$B$2,'S&amp;P Regression'!D341,#N/A)</f>
        <v>#N/A</v>
      </c>
      <c r="E343" s="7" t="str">
        <f>IF('S&amp;P Regression'!$C341=$B$2,'S&amp;P Regression'!E341,"")</f>
        <v/>
      </c>
      <c r="F343" s="7" t="str">
        <f>IF('S&amp;P Regression'!$C341=$B$2,'S&amp;P Regression'!F341,"")</f>
        <v/>
      </c>
      <c r="G343" s="8" t="e">
        <f t="shared" si="5"/>
        <v>#N/A</v>
      </c>
    </row>
    <row r="344" spans="1:7">
      <c r="A344" s="3" t="str">
        <f>IF('S&amp;P Regression'!C342=$B$2,'S&amp;P Regression'!A342,"")</f>
        <v/>
      </c>
      <c r="B344" s="3" t="str">
        <f>IF('S&amp;P Regression'!$C342=$B$2,'S&amp;P Regression'!B342,"")</f>
        <v/>
      </c>
      <c r="C344" s="3" t="str">
        <f>IF('S&amp;P Regression'!$C342=$B$2,'S&amp;P Regression'!C342,"")</f>
        <v/>
      </c>
      <c r="D344" s="9" t="e">
        <f>IF('S&amp;P Regression'!$C342=$B$2,'S&amp;P Regression'!D342,#N/A)</f>
        <v>#N/A</v>
      </c>
      <c r="E344" s="7" t="str">
        <f>IF('S&amp;P Regression'!$C342=$B$2,'S&amp;P Regression'!E342,"")</f>
        <v/>
      </c>
      <c r="F344" s="7" t="str">
        <f>IF('S&amp;P Regression'!$C342=$B$2,'S&amp;P Regression'!F342,"")</f>
        <v/>
      </c>
      <c r="G344" s="8" t="e">
        <f t="shared" si="5"/>
        <v>#N/A</v>
      </c>
    </row>
    <row r="345" spans="1:7">
      <c r="A345" s="3" t="str">
        <f>IF('S&amp;P Regression'!C343=$B$2,'S&amp;P Regression'!A343,"")</f>
        <v/>
      </c>
      <c r="B345" s="3" t="str">
        <f>IF('S&amp;P Regression'!$C343=$B$2,'S&amp;P Regression'!B343,"")</f>
        <v/>
      </c>
      <c r="C345" s="3" t="str">
        <f>IF('S&amp;P Regression'!$C343=$B$2,'S&amp;P Regression'!C343,"")</f>
        <v/>
      </c>
      <c r="D345" s="9" t="e">
        <f>IF('S&amp;P Regression'!$C343=$B$2,'S&amp;P Regression'!D343,#N/A)</f>
        <v>#N/A</v>
      </c>
      <c r="E345" s="7" t="str">
        <f>IF('S&amp;P Regression'!$C343=$B$2,'S&amp;P Regression'!E343,"")</f>
        <v/>
      </c>
      <c r="F345" s="7" t="str">
        <f>IF('S&amp;P Regression'!$C343=$B$2,'S&amp;P Regression'!F343,"")</f>
        <v/>
      </c>
      <c r="G345" s="8" t="e">
        <f t="shared" si="5"/>
        <v>#N/A</v>
      </c>
    </row>
    <row r="346" spans="1:7">
      <c r="A346" s="3" t="str">
        <f>IF('S&amp;P Regression'!C344=$B$2,'S&amp;P Regression'!A344,"")</f>
        <v/>
      </c>
      <c r="B346" s="3" t="str">
        <f>IF('S&amp;P Regression'!$C344=$B$2,'S&amp;P Regression'!B344,"")</f>
        <v/>
      </c>
      <c r="C346" s="3" t="str">
        <f>IF('S&amp;P Regression'!$C344=$B$2,'S&amp;P Regression'!C344,"")</f>
        <v/>
      </c>
      <c r="D346" s="9" t="e">
        <f>IF('S&amp;P Regression'!$C344=$B$2,'S&amp;P Regression'!D344,#N/A)</f>
        <v>#N/A</v>
      </c>
      <c r="E346" s="7" t="str">
        <f>IF('S&amp;P Regression'!$C344=$B$2,'S&amp;P Regression'!E344,"")</f>
        <v/>
      </c>
      <c r="F346" s="7" t="str">
        <f>IF('S&amp;P Regression'!$C344=$B$2,'S&amp;P Regression'!F344,"")</f>
        <v/>
      </c>
      <c r="G346" s="8" t="e">
        <f t="shared" si="5"/>
        <v>#N/A</v>
      </c>
    </row>
    <row r="347" spans="1:7">
      <c r="A347" s="3" t="str">
        <f>IF('S&amp;P Regression'!C345=$B$2,'S&amp;P Regression'!A345,"")</f>
        <v/>
      </c>
      <c r="B347" s="3" t="str">
        <f>IF('S&amp;P Regression'!$C345=$B$2,'S&amp;P Regression'!B345,"")</f>
        <v/>
      </c>
      <c r="C347" s="3" t="str">
        <f>IF('S&amp;P Regression'!$C345=$B$2,'S&amp;P Regression'!C345,"")</f>
        <v/>
      </c>
      <c r="D347" s="9" t="e">
        <f>IF('S&amp;P Regression'!$C345=$B$2,'S&amp;P Regression'!D345,#N/A)</f>
        <v>#N/A</v>
      </c>
      <c r="E347" s="7" t="str">
        <f>IF('S&amp;P Regression'!$C345=$B$2,'S&amp;P Regression'!E345,"")</f>
        <v/>
      </c>
      <c r="F347" s="7" t="str">
        <f>IF('S&amp;P Regression'!$C345=$B$2,'S&amp;P Regression'!F345,"")</f>
        <v/>
      </c>
      <c r="G347" s="8" t="e">
        <f t="shared" si="5"/>
        <v>#N/A</v>
      </c>
    </row>
    <row r="348" spans="1:7">
      <c r="A348" s="3" t="str">
        <f>IF('S&amp;P Regression'!C346=$B$2,'S&amp;P Regression'!A346,"")</f>
        <v/>
      </c>
      <c r="B348" s="3" t="str">
        <f>IF('S&amp;P Regression'!$C346=$B$2,'S&amp;P Regression'!B346,"")</f>
        <v/>
      </c>
      <c r="C348" s="3" t="str">
        <f>IF('S&amp;P Regression'!$C346=$B$2,'S&amp;P Regression'!C346,"")</f>
        <v/>
      </c>
      <c r="D348" s="9" t="e">
        <f>IF('S&amp;P Regression'!$C346=$B$2,'S&amp;P Regression'!D346,#N/A)</f>
        <v>#N/A</v>
      </c>
      <c r="E348" s="7" t="str">
        <f>IF('S&amp;P Regression'!$C346=$B$2,'S&amp;P Regression'!E346,"")</f>
        <v/>
      </c>
      <c r="F348" s="7" t="str">
        <f>IF('S&amp;P Regression'!$C346=$B$2,'S&amp;P Regression'!F346,"")</f>
        <v/>
      </c>
      <c r="G348" s="8" t="e">
        <f t="shared" si="5"/>
        <v>#N/A</v>
      </c>
    </row>
    <row r="349" spans="1:7">
      <c r="A349" s="3" t="str">
        <f>IF('S&amp;P Regression'!C347=$B$2,'S&amp;P Regression'!A347,"")</f>
        <v/>
      </c>
      <c r="B349" s="3" t="str">
        <f>IF('S&amp;P Regression'!$C347=$B$2,'S&amp;P Regression'!B347,"")</f>
        <v/>
      </c>
      <c r="C349" s="3" t="str">
        <f>IF('S&amp;P Regression'!$C347=$B$2,'S&amp;P Regression'!C347,"")</f>
        <v/>
      </c>
      <c r="D349" s="9" t="e">
        <f>IF('S&amp;P Regression'!$C347=$B$2,'S&amp;P Regression'!D347,#N/A)</f>
        <v>#N/A</v>
      </c>
      <c r="E349" s="7" t="str">
        <f>IF('S&amp;P Regression'!$C347=$B$2,'S&amp;P Regression'!E347,"")</f>
        <v/>
      </c>
      <c r="F349" s="7" t="str">
        <f>IF('S&amp;P Regression'!$C347=$B$2,'S&amp;P Regression'!F347,"")</f>
        <v/>
      </c>
      <c r="G349" s="8" t="e">
        <f t="shared" si="5"/>
        <v>#N/A</v>
      </c>
    </row>
    <row r="350" spans="1:7">
      <c r="A350" s="3" t="str">
        <f>IF('S&amp;P Regression'!C348=$B$2,'S&amp;P Regression'!A348,"")</f>
        <v/>
      </c>
      <c r="B350" s="3" t="str">
        <f>IF('S&amp;P Regression'!$C348=$B$2,'S&amp;P Regression'!B348,"")</f>
        <v/>
      </c>
      <c r="C350" s="3" t="str">
        <f>IF('S&amp;P Regression'!$C348=$B$2,'S&amp;P Regression'!C348,"")</f>
        <v/>
      </c>
      <c r="D350" s="9" t="e">
        <f>IF('S&amp;P Regression'!$C348=$B$2,'S&amp;P Regression'!D348,#N/A)</f>
        <v>#N/A</v>
      </c>
      <c r="E350" s="7" t="str">
        <f>IF('S&amp;P Regression'!$C348=$B$2,'S&amp;P Regression'!E348,"")</f>
        <v/>
      </c>
      <c r="F350" s="7" t="str">
        <f>IF('S&amp;P Regression'!$C348=$B$2,'S&amp;P Regression'!F348,"")</f>
        <v/>
      </c>
      <c r="G350" s="8" t="e">
        <f t="shared" si="5"/>
        <v>#N/A</v>
      </c>
    </row>
    <row r="351" spans="1:7">
      <c r="A351" s="3" t="str">
        <f>IF('S&amp;P Regression'!C349=$B$2,'S&amp;P Regression'!A349,"")</f>
        <v/>
      </c>
      <c r="B351" s="3" t="str">
        <f>IF('S&amp;P Regression'!$C349=$B$2,'S&amp;P Regression'!B349,"")</f>
        <v/>
      </c>
      <c r="C351" s="3" t="str">
        <f>IF('S&amp;P Regression'!$C349=$B$2,'S&amp;P Regression'!C349,"")</f>
        <v/>
      </c>
      <c r="D351" s="9" t="e">
        <f>IF('S&amp;P Regression'!$C349=$B$2,'S&amp;P Regression'!D349,#N/A)</f>
        <v>#N/A</v>
      </c>
      <c r="E351" s="7" t="str">
        <f>IF('S&amp;P Regression'!$C349=$B$2,'S&amp;P Regression'!E349,"")</f>
        <v/>
      </c>
      <c r="F351" s="7" t="str">
        <f>IF('S&amp;P Regression'!$C349=$B$2,'S&amp;P Regression'!F349,"")</f>
        <v/>
      </c>
      <c r="G351" s="8" t="e">
        <f t="shared" si="5"/>
        <v>#N/A</v>
      </c>
    </row>
    <row r="352" spans="1:7">
      <c r="A352" s="3" t="str">
        <f>IF('S&amp;P Regression'!C350=$B$2,'S&amp;P Regression'!A350,"")</f>
        <v>PH</v>
      </c>
      <c r="B352" s="3" t="str">
        <f>IF('S&amp;P Regression'!$C350=$B$2,'S&amp;P Regression'!B350,"")</f>
        <v>Parker-Hannifin Corp</v>
      </c>
      <c r="C352" s="3" t="str">
        <f>IF('S&amp;P Regression'!$C350=$B$2,'S&amp;P Regression'!C350,"")</f>
        <v>Industrials</v>
      </c>
      <c r="D352" s="9">
        <f>IF('S&amp;P Regression'!$C350=$B$2,'S&amp;P Regression'!D350,#N/A)</f>
        <v>8.7999999999999995E-2</v>
      </c>
      <c r="E352" s="7">
        <f>IF('S&amp;P Regression'!$C350=$B$2,'S&amp;P Regression'!E350,"")</f>
        <v>19135.689999999999</v>
      </c>
      <c r="F352" s="7">
        <f>IF('S&amp;P Regression'!$C350=$B$2,'S&amp;P Regression'!F350,"")</f>
        <v>10738.67</v>
      </c>
      <c r="G352" s="8">
        <f t="shared" si="5"/>
        <v>1.7819422703183911</v>
      </c>
    </row>
    <row r="353" spans="1:7">
      <c r="A353" s="3" t="str">
        <f>IF('S&amp;P Regression'!C351=$B$2,'S&amp;P Regression'!A351,"")</f>
        <v/>
      </c>
      <c r="B353" s="3" t="str">
        <f>IF('S&amp;P Regression'!$C351=$B$2,'S&amp;P Regression'!B351,"")</f>
        <v/>
      </c>
      <c r="C353" s="3" t="str">
        <f>IF('S&amp;P Regression'!$C351=$B$2,'S&amp;P Regression'!C351,"")</f>
        <v/>
      </c>
      <c r="D353" s="9" t="e">
        <f>IF('S&amp;P Regression'!$C351=$B$2,'S&amp;P Regression'!D351,#N/A)</f>
        <v>#N/A</v>
      </c>
      <c r="E353" s="7" t="str">
        <f>IF('S&amp;P Regression'!$C351=$B$2,'S&amp;P Regression'!E351,"")</f>
        <v/>
      </c>
      <c r="F353" s="7" t="str">
        <f>IF('S&amp;P Regression'!$C351=$B$2,'S&amp;P Regression'!F351,"")</f>
        <v/>
      </c>
      <c r="G353" s="8" t="e">
        <f t="shared" si="5"/>
        <v>#N/A</v>
      </c>
    </row>
    <row r="354" spans="1:7">
      <c r="A354" s="3" t="str">
        <f>IF('S&amp;P Regression'!C352=$B$2,'S&amp;P Regression'!A352,"")</f>
        <v/>
      </c>
      <c r="B354" s="3" t="str">
        <f>IF('S&amp;P Regression'!$C352=$B$2,'S&amp;P Regression'!B352,"")</f>
        <v/>
      </c>
      <c r="C354" s="3" t="str">
        <f>IF('S&amp;P Regression'!$C352=$B$2,'S&amp;P Regression'!C352,"")</f>
        <v/>
      </c>
      <c r="D354" s="9" t="e">
        <f>IF('S&amp;P Regression'!$C352=$B$2,'S&amp;P Regression'!D352,#N/A)</f>
        <v>#N/A</v>
      </c>
      <c r="E354" s="7" t="str">
        <f>IF('S&amp;P Regression'!$C352=$B$2,'S&amp;P Regression'!E352,"")</f>
        <v/>
      </c>
      <c r="F354" s="7" t="str">
        <f>IF('S&amp;P Regression'!$C352=$B$2,'S&amp;P Regression'!F352,"")</f>
        <v/>
      </c>
      <c r="G354" s="8" t="e">
        <f t="shared" si="5"/>
        <v>#N/A</v>
      </c>
    </row>
    <row r="355" spans="1:7">
      <c r="A355" s="3" t="str">
        <f>IF('S&amp;P Regression'!C353=$B$2,'S&amp;P Regression'!A353,"")</f>
        <v/>
      </c>
      <c r="B355" s="3" t="str">
        <f>IF('S&amp;P Regression'!$C353=$B$2,'S&amp;P Regression'!B353,"")</f>
        <v/>
      </c>
      <c r="C355" s="3" t="str">
        <f>IF('S&amp;P Regression'!$C353=$B$2,'S&amp;P Regression'!C353,"")</f>
        <v/>
      </c>
      <c r="D355" s="9" t="e">
        <f>IF('S&amp;P Regression'!$C353=$B$2,'S&amp;P Regression'!D353,#N/A)</f>
        <v>#N/A</v>
      </c>
      <c r="E355" s="7" t="str">
        <f>IF('S&amp;P Regression'!$C353=$B$2,'S&amp;P Regression'!E353,"")</f>
        <v/>
      </c>
      <c r="F355" s="7" t="str">
        <f>IF('S&amp;P Regression'!$C353=$B$2,'S&amp;P Regression'!F353,"")</f>
        <v/>
      </c>
      <c r="G355" s="8" t="e">
        <f t="shared" si="5"/>
        <v>#N/A</v>
      </c>
    </row>
    <row r="356" spans="1:7">
      <c r="A356" s="3" t="str">
        <f>IF('S&amp;P Regression'!C354=$B$2,'S&amp;P Regression'!A354,"")</f>
        <v/>
      </c>
      <c r="B356" s="3" t="str">
        <f>IF('S&amp;P Regression'!$C354=$B$2,'S&amp;P Regression'!B354,"")</f>
        <v/>
      </c>
      <c r="C356" s="3" t="str">
        <f>IF('S&amp;P Regression'!$C354=$B$2,'S&amp;P Regression'!C354,"")</f>
        <v/>
      </c>
      <c r="D356" s="9" t="e">
        <f>IF('S&amp;P Regression'!$C354=$B$2,'S&amp;P Regression'!D354,#N/A)</f>
        <v>#N/A</v>
      </c>
      <c r="E356" s="7" t="str">
        <f>IF('S&amp;P Regression'!$C354=$B$2,'S&amp;P Regression'!E354,"")</f>
        <v/>
      </c>
      <c r="F356" s="7" t="str">
        <f>IF('S&amp;P Regression'!$C354=$B$2,'S&amp;P Regression'!F354,"")</f>
        <v/>
      </c>
      <c r="G356" s="8" t="e">
        <f t="shared" si="5"/>
        <v>#N/A</v>
      </c>
    </row>
    <row r="357" spans="1:7">
      <c r="A357" s="3" t="str">
        <f>IF('S&amp;P Regression'!C355=$B$2,'S&amp;P Regression'!A355,"")</f>
        <v/>
      </c>
      <c r="B357" s="3" t="str">
        <f>IF('S&amp;P Regression'!$C355=$B$2,'S&amp;P Regression'!B355,"")</f>
        <v/>
      </c>
      <c r="C357" s="3" t="str">
        <f>IF('S&amp;P Regression'!$C355=$B$2,'S&amp;P Regression'!C355,"")</f>
        <v/>
      </c>
      <c r="D357" s="9" t="e">
        <f>IF('S&amp;P Regression'!$C355=$B$2,'S&amp;P Regression'!D355,#N/A)</f>
        <v>#N/A</v>
      </c>
      <c r="E357" s="7" t="str">
        <f>IF('S&amp;P Regression'!$C355=$B$2,'S&amp;P Regression'!E355,"")</f>
        <v/>
      </c>
      <c r="F357" s="7" t="str">
        <f>IF('S&amp;P Regression'!$C355=$B$2,'S&amp;P Regression'!F355,"")</f>
        <v/>
      </c>
      <c r="G357" s="8" t="e">
        <f t="shared" si="5"/>
        <v>#N/A</v>
      </c>
    </row>
    <row r="358" spans="1:7">
      <c r="A358" s="3" t="str">
        <f>IF('S&amp;P Regression'!C356=$B$2,'S&amp;P Regression'!A356,"")</f>
        <v>PNR</v>
      </c>
      <c r="B358" s="3" t="str">
        <f>IF('S&amp;P Regression'!$C356=$B$2,'S&amp;P Regression'!B356,"")</f>
        <v>Pentair, PLC</v>
      </c>
      <c r="C358" s="3" t="str">
        <f>IF('S&amp;P Regression'!$C356=$B$2,'S&amp;P Regression'!C356,"")</f>
        <v>Industrials</v>
      </c>
      <c r="D358" s="9">
        <f>IF('S&amp;P Regression'!$C356=$B$2,'S&amp;P Regression'!D356,#N/A)</f>
        <v>5.1999999999999998E-2</v>
      </c>
      <c r="E358" s="7">
        <f>IF('S&amp;P Regression'!$C356=$B$2,'S&amp;P Regression'!E356,"")</f>
        <v>15416.05</v>
      </c>
      <c r="F358" s="7">
        <f>IF('S&amp;P Regression'!$C356=$B$2,'S&amp;P Regression'!F356,"")</f>
        <v>10676.93</v>
      </c>
      <c r="G358" s="8">
        <f t="shared" si="5"/>
        <v>1.4438654182428843</v>
      </c>
    </row>
    <row r="359" spans="1:7">
      <c r="A359" s="3" t="str">
        <f>IF('S&amp;P Regression'!C357=$B$2,'S&amp;P Regression'!A357,"")</f>
        <v/>
      </c>
      <c r="B359" s="3" t="str">
        <f>IF('S&amp;P Regression'!$C357=$B$2,'S&amp;P Regression'!B357,"")</f>
        <v/>
      </c>
      <c r="C359" s="3" t="str">
        <f>IF('S&amp;P Regression'!$C357=$B$2,'S&amp;P Regression'!C357,"")</f>
        <v/>
      </c>
      <c r="D359" s="9" t="e">
        <f>IF('S&amp;P Regression'!$C357=$B$2,'S&amp;P Regression'!D357,#N/A)</f>
        <v>#N/A</v>
      </c>
      <c r="E359" s="7" t="str">
        <f>IF('S&amp;P Regression'!$C357=$B$2,'S&amp;P Regression'!E357,"")</f>
        <v/>
      </c>
      <c r="F359" s="7" t="str">
        <f>IF('S&amp;P Regression'!$C357=$B$2,'S&amp;P Regression'!F357,"")</f>
        <v/>
      </c>
      <c r="G359" s="8" t="e">
        <f t="shared" si="5"/>
        <v>#N/A</v>
      </c>
    </row>
    <row r="360" spans="1:7">
      <c r="A360" s="3" t="str">
        <f>IF('S&amp;P Regression'!C358=$B$2,'S&amp;P Regression'!A358,"")</f>
        <v/>
      </c>
      <c r="B360" s="3" t="str">
        <f>IF('S&amp;P Regression'!$C358=$B$2,'S&amp;P Regression'!B358,"")</f>
        <v/>
      </c>
      <c r="C360" s="3" t="str">
        <f>IF('S&amp;P Regression'!$C358=$B$2,'S&amp;P Regression'!C358,"")</f>
        <v/>
      </c>
      <c r="D360" s="9" t="e">
        <f>IF('S&amp;P Regression'!$C358=$B$2,'S&amp;P Regression'!D358,#N/A)</f>
        <v>#N/A</v>
      </c>
      <c r="E360" s="7" t="str">
        <f>IF('S&amp;P Regression'!$C358=$B$2,'S&amp;P Regression'!E358,"")</f>
        <v/>
      </c>
      <c r="F360" s="7" t="str">
        <f>IF('S&amp;P Regression'!$C358=$B$2,'S&amp;P Regression'!F358,"")</f>
        <v/>
      </c>
      <c r="G360" s="8" t="e">
        <f t="shared" si="5"/>
        <v>#N/A</v>
      </c>
    </row>
    <row r="361" spans="1:7">
      <c r="A361" s="3" t="str">
        <f>IF('S&amp;P Regression'!C359=$B$2,'S&amp;P Regression'!A359,"")</f>
        <v/>
      </c>
      <c r="B361" s="3" t="str">
        <f>IF('S&amp;P Regression'!$C359=$B$2,'S&amp;P Regression'!B359,"")</f>
        <v/>
      </c>
      <c r="C361" s="3" t="str">
        <f>IF('S&amp;P Regression'!$C359=$B$2,'S&amp;P Regression'!C359,"")</f>
        <v/>
      </c>
      <c r="D361" s="9" t="e">
        <f>IF('S&amp;P Regression'!$C359=$B$2,'S&amp;P Regression'!D359,#N/A)</f>
        <v>#N/A</v>
      </c>
      <c r="E361" s="7" t="str">
        <f>IF('S&amp;P Regression'!$C359=$B$2,'S&amp;P Regression'!E359,"")</f>
        <v/>
      </c>
      <c r="F361" s="7" t="str">
        <f>IF('S&amp;P Regression'!$C359=$B$2,'S&amp;P Regression'!F359,"")</f>
        <v/>
      </c>
      <c r="G361" s="8" t="e">
        <f t="shared" si="5"/>
        <v>#N/A</v>
      </c>
    </row>
    <row r="362" spans="1:7">
      <c r="A362" s="3" t="str">
        <f>IF('S&amp;P Regression'!C360=$B$2,'S&amp;P Regression'!A360,"")</f>
        <v/>
      </c>
      <c r="B362" s="3" t="str">
        <f>IF('S&amp;P Regression'!$C360=$B$2,'S&amp;P Regression'!B360,"")</f>
        <v/>
      </c>
      <c r="C362" s="3" t="str">
        <f>IF('S&amp;P Regression'!$C360=$B$2,'S&amp;P Regression'!C360,"")</f>
        <v/>
      </c>
      <c r="D362" s="9" t="e">
        <f>IF('S&amp;P Regression'!$C360=$B$2,'S&amp;P Regression'!D360,#N/A)</f>
        <v>#N/A</v>
      </c>
      <c r="E362" s="7" t="str">
        <f>IF('S&amp;P Regression'!$C360=$B$2,'S&amp;P Regression'!E360,"")</f>
        <v/>
      </c>
      <c r="F362" s="7" t="str">
        <f>IF('S&amp;P Regression'!$C360=$B$2,'S&amp;P Regression'!F360,"")</f>
        <v/>
      </c>
      <c r="G362" s="8" t="e">
        <f t="shared" si="5"/>
        <v>#N/A</v>
      </c>
    </row>
    <row r="363" spans="1:7">
      <c r="A363" s="3" t="str">
        <f>IF('S&amp;P Regression'!C361=$B$2,'S&amp;P Regression'!A361,"")</f>
        <v/>
      </c>
      <c r="B363" s="3" t="str">
        <f>IF('S&amp;P Regression'!$C361=$B$2,'S&amp;P Regression'!B361,"")</f>
        <v/>
      </c>
      <c r="C363" s="3" t="str">
        <f>IF('S&amp;P Regression'!$C361=$B$2,'S&amp;P Regression'!C361,"")</f>
        <v/>
      </c>
      <c r="D363" s="9" t="e">
        <f>IF('S&amp;P Regression'!$C361=$B$2,'S&amp;P Regression'!D361,#N/A)</f>
        <v>#N/A</v>
      </c>
      <c r="E363" s="7" t="str">
        <f>IF('S&amp;P Regression'!$C361=$B$2,'S&amp;P Regression'!E361,"")</f>
        <v/>
      </c>
      <c r="F363" s="7" t="str">
        <f>IF('S&amp;P Regression'!$C361=$B$2,'S&amp;P Regression'!F361,"")</f>
        <v/>
      </c>
      <c r="G363" s="8" t="e">
        <f t="shared" si="5"/>
        <v>#N/A</v>
      </c>
    </row>
    <row r="364" spans="1:7">
      <c r="A364" s="3" t="str">
        <f>IF('S&amp;P Regression'!C362=$B$2,'S&amp;P Regression'!A362,"")</f>
        <v/>
      </c>
      <c r="B364" s="3" t="str">
        <f>IF('S&amp;P Regression'!$C362=$B$2,'S&amp;P Regression'!B362,"")</f>
        <v/>
      </c>
      <c r="C364" s="3" t="str">
        <f>IF('S&amp;P Regression'!$C362=$B$2,'S&amp;P Regression'!C362,"")</f>
        <v/>
      </c>
      <c r="D364" s="9" t="e">
        <f>IF('S&amp;P Regression'!$C362=$B$2,'S&amp;P Regression'!D362,#N/A)</f>
        <v>#N/A</v>
      </c>
      <c r="E364" s="7" t="str">
        <f>IF('S&amp;P Regression'!$C362=$B$2,'S&amp;P Regression'!E362,"")</f>
        <v/>
      </c>
      <c r="F364" s="7" t="str">
        <f>IF('S&amp;P Regression'!$C362=$B$2,'S&amp;P Regression'!F362,"")</f>
        <v/>
      </c>
      <c r="G364" s="8" t="e">
        <f t="shared" si="5"/>
        <v>#N/A</v>
      </c>
    </row>
    <row r="365" spans="1:7">
      <c r="A365" s="3" t="str">
        <f>IF('S&amp;P Regression'!C363=$B$2,'S&amp;P Regression'!A363,"")</f>
        <v/>
      </c>
      <c r="B365" s="3" t="str">
        <f>IF('S&amp;P Regression'!$C363=$B$2,'S&amp;P Regression'!B363,"")</f>
        <v/>
      </c>
      <c r="C365" s="3" t="str">
        <f>IF('S&amp;P Regression'!$C363=$B$2,'S&amp;P Regression'!C363,"")</f>
        <v/>
      </c>
      <c r="D365" s="9" t="e">
        <f>IF('S&amp;P Regression'!$C363=$B$2,'S&amp;P Regression'!D363,#N/A)</f>
        <v>#N/A</v>
      </c>
      <c r="E365" s="7" t="str">
        <f>IF('S&amp;P Regression'!$C363=$B$2,'S&amp;P Regression'!E363,"")</f>
        <v/>
      </c>
      <c r="F365" s="7" t="str">
        <f>IF('S&amp;P Regression'!$C363=$B$2,'S&amp;P Regression'!F363,"")</f>
        <v/>
      </c>
      <c r="G365" s="8" t="e">
        <f t="shared" si="5"/>
        <v>#N/A</v>
      </c>
    </row>
    <row r="366" spans="1:7">
      <c r="A366" s="3" t="str">
        <f>IF('S&amp;P Regression'!C364=$B$2,'S&amp;P Regression'!A364,"")</f>
        <v/>
      </c>
      <c r="B366" s="3" t="str">
        <f>IF('S&amp;P Regression'!$C364=$B$2,'S&amp;P Regression'!B364,"")</f>
        <v/>
      </c>
      <c r="C366" s="3" t="str">
        <f>IF('S&amp;P Regression'!$C364=$B$2,'S&amp;P Regression'!C364,"")</f>
        <v/>
      </c>
      <c r="D366" s="9" t="e">
        <f>IF('S&amp;P Regression'!$C364=$B$2,'S&amp;P Regression'!D364,#N/A)</f>
        <v>#N/A</v>
      </c>
      <c r="E366" s="7" t="str">
        <f>IF('S&amp;P Regression'!$C364=$B$2,'S&amp;P Regression'!E364,"")</f>
        <v/>
      </c>
      <c r="F366" s="7" t="str">
        <f>IF('S&amp;P Regression'!$C364=$B$2,'S&amp;P Regression'!F364,"")</f>
        <v/>
      </c>
      <c r="G366" s="8" t="e">
        <f t="shared" si="5"/>
        <v>#N/A</v>
      </c>
    </row>
    <row r="367" spans="1:7">
      <c r="A367" s="3" t="str">
        <f>IF('S&amp;P Regression'!C365=$B$2,'S&amp;P Regression'!A365,"")</f>
        <v>PWR</v>
      </c>
      <c r="B367" s="3" t="str">
        <f>IF('S&amp;P Regression'!$C365=$B$2,'S&amp;P Regression'!B365,"")</f>
        <v>Quanta Services, Inc.</v>
      </c>
      <c r="C367" s="3" t="str">
        <f>IF('S&amp;P Regression'!$C365=$B$2,'S&amp;P Regression'!C365,"")</f>
        <v>Industrials</v>
      </c>
      <c r="D367" s="9">
        <f>IF('S&amp;P Regression'!$C365=$B$2,'S&amp;P Regression'!D365,#N/A)</f>
        <v>3.4000000000000002E-2</v>
      </c>
      <c r="E367" s="7">
        <f>IF('S&amp;P Regression'!$C365=$B$2,'S&amp;P Regression'!E365,"")</f>
        <v>4452.79</v>
      </c>
      <c r="F367" s="7">
        <f>IF('S&amp;P Regression'!$C365=$B$2,'S&amp;P Regression'!F365,"")</f>
        <v>5800.56</v>
      </c>
      <c r="G367" s="8">
        <f t="shared" si="5"/>
        <v>0.76764829602659046</v>
      </c>
    </row>
    <row r="368" spans="1:7">
      <c r="A368" s="3" t="str">
        <f>IF('S&amp;P Regression'!C366=$B$2,'S&amp;P Regression'!A366,"")</f>
        <v/>
      </c>
      <c r="B368" s="3" t="str">
        <f>IF('S&amp;P Regression'!$C366=$B$2,'S&amp;P Regression'!B366,"")</f>
        <v/>
      </c>
      <c r="C368" s="3" t="str">
        <f>IF('S&amp;P Regression'!$C366=$B$2,'S&amp;P Regression'!C366,"")</f>
        <v/>
      </c>
      <c r="D368" s="9" t="e">
        <f>IF('S&amp;P Regression'!$C366=$B$2,'S&amp;P Regression'!D366,#N/A)</f>
        <v>#N/A</v>
      </c>
      <c r="E368" s="7" t="str">
        <f>IF('S&amp;P Regression'!$C366=$B$2,'S&amp;P Regression'!E366,"")</f>
        <v/>
      </c>
      <c r="F368" s="7" t="str">
        <f>IF('S&amp;P Regression'!$C366=$B$2,'S&amp;P Regression'!F366,"")</f>
        <v/>
      </c>
      <c r="G368" s="8" t="e">
        <f t="shared" si="5"/>
        <v>#N/A</v>
      </c>
    </row>
    <row r="369" spans="1:7">
      <c r="A369" s="3" t="str">
        <f>IF('S&amp;P Regression'!C367=$B$2,'S&amp;P Regression'!A367,"")</f>
        <v/>
      </c>
      <c r="B369" s="3" t="str">
        <f>IF('S&amp;P Regression'!$C367=$B$2,'S&amp;P Regression'!B367,"")</f>
        <v/>
      </c>
      <c r="C369" s="3" t="str">
        <f>IF('S&amp;P Regression'!$C367=$B$2,'S&amp;P Regression'!C367,"")</f>
        <v/>
      </c>
      <c r="D369" s="9" t="e">
        <f>IF('S&amp;P Regression'!$C367=$B$2,'S&amp;P Regression'!D367,#N/A)</f>
        <v>#N/A</v>
      </c>
      <c r="E369" s="7" t="str">
        <f>IF('S&amp;P Regression'!$C367=$B$2,'S&amp;P Regression'!E367,"")</f>
        <v/>
      </c>
      <c r="F369" s="7" t="str">
        <f>IF('S&amp;P Regression'!$C367=$B$2,'S&amp;P Regression'!F367,"")</f>
        <v/>
      </c>
      <c r="G369" s="8" t="e">
        <f t="shared" si="5"/>
        <v>#N/A</v>
      </c>
    </row>
    <row r="370" spans="1:7">
      <c r="A370" s="3" t="str">
        <f>IF('S&amp;P Regression'!C368=$B$2,'S&amp;P Regression'!A368,"")</f>
        <v/>
      </c>
      <c r="B370" s="3" t="str">
        <f>IF('S&amp;P Regression'!$C368=$B$2,'S&amp;P Regression'!B368,"")</f>
        <v/>
      </c>
      <c r="C370" s="3" t="str">
        <f>IF('S&amp;P Regression'!$C368=$B$2,'S&amp;P Regression'!C368,"")</f>
        <v/>
      </c>
      <c r="D370" s="9" t="e">
        <f>IF('S&amp;P Regression'!$C368=$B$2,'S&amp;P Regression'!D368,#N/A)</f>
        <v>#N/A</v>
      </c>
      <c r="E370" s="7" t="str">
        <f>IF('S&amp;P Regression'!$C368=$B$2,'S&amp;P Regression'!E368,"")</f>
        <v/>
      </c>
      <c r="F370" s="7" t="str">
        <f>IF('S&amp;P Regression'!$C368=$B$2,'S&amp;P Regression'!F368,"")</f>
        <v/>
      </c>
      <c r="G370" s="8" t="e">
        <f t="shared" si="5"/>
        <v>#N/A</v>
      </c>
    </row>
    <row r="371" spans="1:7">
      <c r="A371" s="3" t="str">
        <f>IF('S&amp;P Regression'!C369=$B$2,'S&amp;P Regression'!A369,"")</f>
        <v/>
      </c>
      <c r="B371" s="3" t="str">
        <f>IF('S&amp;P Regression'!$C369=$B$2,'S&amp;P Regression'!B369,"")</f>
        <v/>
      </c>
      <c r="C371" s="3" t="str">
        <f>IF('S&amp;P Regression'!$C369=$B$2,'S&amp;P Regression'!C369,"")</f>
        <v/>
      </c>
      <c r="D371" s="9" t="e">
        <f>IF('S&amp;P Regression'!$C369=$B$2,'S&amp;P Regression'!D369,#N/A)</f>
        <v>#N/A</v>
      </c>
      <c r="E371" s="7" t="str">
        <f>IF('S&amp;P Regression'!$C369=$B$2,'S&amp;P Regression'!E369,"")</f>
        <v/>
      </c>
      <c r="F371" s="7" t="str">
        <f>IF('S&amp;P Regression'!$C369=$B$2,'S&amp;P Regression'!F369,"")</f>
        <v/>
      </c>
      <c r="G371" s="8" t="e">
        <f t="shared" si="5"/>
        <v>#N/A</v>
      </c>
    </row>
    <row r="372" spans="1:7">
      <c r="A372" s="3" t="str">
        <f>IF('S&amp;P Regression'!C370=$B$2,'S&amp;P Regression'!A370,"")</f>
        <v>R</v>
      </c>
      <c r="B372" s="3" t="str">
        <f>IF('S&amp;P Regression'!$C370=$B$2,'S&amp;P Regression'!B370,"")</f>
        <v>Ryder System, Inc.</v>
      </c>
      <c r="C372" s="3" t="str">
        <f>IF('S&amp;P Regression'!$C370=$B$2,'S&amp;P Regression'!C370,"")</f>
        <v>Industrials</v>
      </c>
      <c r="D372" s="9">
        <f>IF('S&amp;P Regression'!$C370=$B$2,'S&amp;P Regression'!D370,#N/A)</f>
        <v>3.4000000000000002E-2</v>
      </c>
      <c r="E372" s="7">
        <f>IF('S&amp;P Regression'!$C370=$B$2,'S&amp;P Regression'!E370,"")</f>
        <v>10806.22</v>
      </c>
      <c r="F372" s="7">
        <f>IF('S&amp;P Regression'!$C370=$B$2,'S&amp;P Regression'!F370,"")</f>
        <v>10403.43</v>
      </c>
      <c r="G372" s="8">
        <f t="shared" si="5"/>
        <v>1.0387170385151818</v>
      </c>
    </row>
    <row r="373" spans="1:7">
      <c r="A373" s="3" t="str">
        <f>IF('S&amp;P Regression'!C371=$B$2,'S&amp;P Regression'!A371,"")</f>
        <v/>
      </c>
      <c r="B373" s="3" t="str">
        <f>IF('S&amp;P Regression'!$C371=$B$2,'S&amp;P Regression'!B371,"")</f>
        <v/>
      </c>
      <c r="C373" s="3" t="str">
        <f>IF('S&amp;P Regression'!$C371=$B$2,'S&amp;P Regression'!C371,"")</f>
        <v/>
      </c>
      <c r="D373" s="9" t="e">
        <f>IF('S&amp;P Regression'!$C371=$B$2,'S&amp;P Regression'!D371,#N/A)</f>
        <v>#N/A</v>
      </c>
      <c r="E373" s="7" t="str">
        <f>IF('S&amp;P Regression'!$C371=$B$2,'S&amp;P Regression'!E371,"")</f>
        <v/>
      </c>
      <c r="F373" s="7" t="str">
        <f>IF('S&amp;P Regression'!$C371=$B$2,'S&amp;P Regression'!F371,"")</f>
        <v/>
      </c>
      <c r="G373" s="8" t="e">
        <f t="shared" si="5"/>
        <v>#N/A</v>
      </c>
    </row>
    <row r="374" spans="1:7">
      <c r="A374" s="3" t="str">
        <f>IF('S&amp;P Regression'!C372=$B$2,'S&amp;P Regression'!A372,"")</f>
        <v/>
      </c>
      <c r="B374" s="3" t="str">
        <f>IF('S&amp;P Regression'!$C372=$B$2,'S&amp;P Regression'!B372,"")</f>
        <v/>
      </c>
      <c r="C374" s="3" t="str">
        <f>IF('S&amp;P Regression'!$C372=$B$2,'S&amp;P Regression'!C372,"")</f>
        <v/>
      </c>
      <c r="D374" s="9" t="e">
        <f>IF('S&amp;P Regression'!$C372=$B$2,'S&amp;P Regression'!D372,#N/A)</f>
        <v>#N/A</v>
      </c>
      <c r="E374" s="7" t="str">
        <f>IF('S&amp;P Regression'!$C372=$B$2,'S&amp;P Regression'!E372,"")</f>
        <v/>
      </c>
      <c r="F374" s="7" t="str">
        <f>IF('S&amp;P Regression'!$C372=$B$2,'S&amp;P Regression'!F372,"")</f>
        <v/>
      </c>
      <c r="G374" s="8" t="e">
        <f t="shared" si="5"/>
        <v>#N/A</v>
      </c>
    </row>
    <row r="375" spans="1:7">
      <c r="A375" s="3" t="str">
        <f>IF('S&amp;P Regression'!C373=$B$2,'S&amp;P Regression'!A373,"")</f>
        <v/>
      </c>
      <c r="B375" s="3" t="str">
        <f>IF('S&amp;P Regression'!$C373=$B$2,'S&amp;P Regression'!B373,"")</f>
        <v/>
      </c>
      <c r="C375" s="3" t="str">
        <f>IF('S&amp;P Regression'!$C373=$B$2,'S&amp;P Regression'!C373,"")</f>
        <v/>
      </c>
      <c r="D375" s="9" t="e">
        <f>IF('S&amp;P Regression'!$C373=$B$2,'S&amp;P Regression'!D373,#N/A)</f>
        <v>#N/A</v>
      </c>
      <c r="E375" s="7" t="str">
        <f>IF('S&amp;P Regression'!$C373=$B$2,'S&amp;P Regression'!E373,"")</f>
        <v/>
      </c>
      <c r="F375" s="7" t="str">
        <f>IF('S&amp;P Regression'!$C373=$B$2,'S&amp;P Regression'!F373,"")</f>
        <v/>
      </c>
      <c r="G375" s="8" t="e">
        <f t="shared" si="5"/>
        <v>#N/A</v>
      </c>
    </row>
    <row r="376" spans="1:7">
      <c r="A376" s="3" t="str">
        <f>IF('S&amp;P Regression'!C374=$B$2,'S&amp;P Regression'!A374,"")</f>
        <v/>
      </c>
      <c r="B376" s="3" t="str">
        <f>IF('S&amp;P Regression'!$C374=$B$2,'S&amp;P Regression'!B374,"")</f>
        <v/>
      </c>
      <c r="C376" s="3" t="str">
        <f>IF('S&amp;P Regression'!$C374=$B$2,'S&amp;P Regression'!C374,"")</f>
        <v/>
      </c>
      <c r="D376" s="9" t="e">
        <f>IF('S&amp;P Regression'!$C374=$B$2,'S&amp;P Regression'!D374,#N/A)</f>
        <v>#N/A</v>
      </c>
      <c r="E376" s="7" t="str">
        <f>IF('S&amp;P Regression'!$C374=$B$2,'S&amp;P Regression'!E374,"")</f>
        <v/>
      </c>
      <c r="F376" s="7" t="str">
        <f>IF('S&amp;P Regression'!$C374=$B$2,'S&amp;P Regression'!F374,"")</f>
        <v/>
      </c>
      <c r="G376" s="8" t="e">
        <f t="shared" si="5"/>
        <v>#N/A</v>
      </c>
    </row>
    <row r="377" spans="1:7">
      <c r="A377" s="3" t="str">
        <f>IF('S&amp;P Regression'!C375=$B$2,'S&amp;P Regression'!A375,"")</f>
        <v>RHI</v>
      </c>
      <c r="B377" s="3" t="str">
        <f>IF('S&amp;P Regression'!$C375=$B$2,'S&amp;P Regression'!B375,"")</f>
        <v>Robert Half International, Inc.</v>
      </c>
      <c r="C377" s="3" t="str">
        <f>IF('S&amp;P Regression'!$C375=$B$2,'S&amp;P Regression'!C375,"")</f>
        <v>Industrials</v>
      </c>
      <c r="D377" s="9">
        <f>IF('S&amp;P Regression'!$C375=$B$2,'S&amp;P Regression'!D375,#N/A)</f>
        <v>0.311</v>
      </c>
      <c r="E377" s="7">
        <f>IF('S&amp;P Regression'!$C375=$B$2,'S&amp;P Regression'!E375,"")</f>
        <v>6138.89</v>
      </c>
      <c r="F377" s="7">
        <f>IF('S&amp;P Regression'!$C375=$B$2,'S&amp;P Regression'!F375,"")</f>
        <v>1186.6199999999999</v>
      </c>
      <c r="G377" s="8">
        <f t="shared" si="5"/>
        <v>5.1734253594242476</v>
      </c>
    </row>
    <row r="378" spans="1:7">
      <c r="A378" s="3" t="str">
        <f>IF('S&amp;P Regression'!C376=$B$2,'S&amp;P Regression'!A376,"")</f>
        <v/>
      </c>
      <c r="B378" s="3" t="str">
        <f>IF('S&amp;P Regression'!$C376=$B$2,'S&amp;P Regression'!B376,"")</f>
        <v/>
      </c>
      <c r="C378" s="3" t="str">
        <f>IF('S&amp;P Regression'!$C376=$B$2,'S&amp;P Regression'!C376,"")</f>
        <v/>
      </c>
      <c r="D378" s="9" t="e">
        <f>IF('S&amp;P Regression'!$C376=$B$2,'S&amp;P Regression'!D376,#N/A)</f>
        <v>#N/A</v>
      </c>
      <c r="E378" s="7" t="str">
        <f>IF('S&amp;P Regression'!$C376=$B$2,'S&amp;P Regression'!E376,"")</f>
        <v/>
      </c>
      <c r="F378" s="7" t="str">
        <f>IF('S&amp;P Regression'!$C376=$B$2,'S&amp;P Regression'!F376,"")</f>
        <v/>
      </c>
      <c r="G378" s="8" t="e">
        <f t="shared" si="5"/>
        <v>#N/A</v>
      </c>
    </row>
    <row r="379" spans="1:7">
      <c r="A379" s="3" t="str">
        <f>IF('S&amp;P Regression'!C377=$B$2,'S&amp;P Regression'!A377,"")</f>
        <v/>
      </c>
      <c r="B379" s="3" t="str">
        <f>IF('S&amp;P Regression'!$C377=$B$2,'S&amp;P Regression'!B377,"")</f>
        <v/>
      </c>
      <c r="C379" s="3" t="str">
        <f>IF('S&amp;P Regression'!$C377=$B$2,'S&amp;P Regression'!C377,"")</f>
        <v/>
      </c>
      <c r="D379" s="9" t="e">
        <f>IF('S&amp;P Regression'!$C377=$B$2,'S&amp;P Regression'!D377,#N/A)</f>
        <v>#N/A</v>
      </c>
      <c r="E379" s="7" t="str">
        <f>IF('S&amp;P Regression'!$C377=$B$2,'S&amp;P Regression'!E377,"")</f>
        <v/>
      </c>
      <c r="F379" s="7" t="str">
        <f>IF('S&amp;P Regression'!$C377=$B$2,'S&amp;P Regression'!F377,"")</f>
        <v/>
      </c>
      <c r="G379" s="8" t="e">
        <f t="shared" si="5"/>
        <v>#N/A</v>
      </c>
    </row>
    <row r="380" spans="1:7">
      <c r="A380" s="3" t="str">
        <f>IF('S&amp;P Regression'!C378=$B$2,'S&amp;P Regression'!A378,"")</f>
        <v/>
      </c>
      <c r="B380" s="3" t="str">
        <f>IF('S&amp;P Regression'!$C378=$B$2,'S&amp;P Regression'!B378,"")</f>
        <v/>
      </c>
      <c r="C380" s="3" t="str">
        <f>IF('S&amp;P Regression'!$C378=$B$2,'S&amp;P Regression'!C378,"")</f>
        <v/>
      </c>
      <c r="D380" s="9" t="e">
        <f>IF('S&amp;P Regression'!$C378=$B$2,'S&amp;P Regression'!D378,#N/A)</f>
        <v>#N/A</v>
      </c>
      <c r="E380" s="7" t="str">
        <f>IF('S&amp;P Regression'!$C378=$B$2,'S&amp;P Regression'!E378,"")</f>
        <v/>
      </c>
      <c r="F380" s="7" t="str">
        <f>IF('S&amp;P Regression'!$C378=$B$2,'S&amp;P Regression'!F378,"")</f>
        <v/>
      </c>
      <c r="G380" s="8" t="e">
        <f t="shared" si="5"/>
        <v>#N/A</v>
      </c>
    </row>
    <row r="381" spans="1:7">
      <c r="A381" s="3" t="str">
        <f>IF('S&amp;P Regression'!C379=$B$2,'S&amp;P Regression'!A379,"")</f>
        <v>ROK</v>
      </c>
      <c r="B381" s="3" t="str">
        <f>IF('S&amp;P Regression'!$C379=$B$2,'S&amp;P Regression'!B379,"")</f>
        <v>Rockwell Automation, Inc.</v>
      </c>
      <c r="C381" s="3" t="str">
        <f>IF('S&amp;P Regression'!$C379=$B$2,'S&amp;P Regression'!C379,"")</f>
        <v>Industrials</v>
      </c>
      <c r="D381" s="9">
        <f>IF('S&amp;P Regression'!$C379=$B$2,'S&amp;P Regression'!D379,#N/A)</f>
        <v>0.159</v>
      </c>
      <c r="E381" s="7">
        <f>IF('S&amp;P Regression'!$C379=$B$2,'S&amp;P Regression'!E379,"")</f>
        <v>15917.43</v>
      </c>
      <c r="F381" s="7">
        <f>IF('S&amp;P Regression'!$C379=$B$2,'S&amp;P Regression'!F379,"")</f>
        <v>5415.23</v>
      </c>
      <c r="G381" s="8">
        <f t="shared" si="5"/>
        <v>2.9393820761075711</v>
      </c>
    </row>
    <row r="382" spans="1:7">
      <c r="A382" s="3" t="str">
        <f>IF('S&amp;P Regression'!C380=$B$2,'S&amp;P Regression'!A380,"")</f>
        <v>ROP</v>
      </c>
      <c r="B382" s="3" t="str">
        <f>IF('S&amp;P Regression'!$C380=$B$2,'S&amp;P Regression'!B380,"")</f>
        <v>Roper Technologies, Inc.</v>
      </c>
      <c r="C382" s="3" t="str">
        <f>IF('S&amp;P Regression'!$C380=$B$2,'S&amp;P Regression'!C380,"")</f>
        <v>Industrials</v>
      </c>
      <c r="D382" s="9">
        <f>IF('S&amp;P Regression'!$C380=$B$2,'S&amp;P Regression'!D380,#N/A)</f>
        <v>8.7999999999999995E-2</v>
      </c>
      <c r="E382" s="7">
        <f>IF('S&amp;P Regression'!$C380=$B$2,'S&amp;P Regression'!E380,"")</f>
        <v>21952.560000000001</v>
      </c>
      <c r="F382" s="7">
        <f>IF('S&amp;P Regression'!$C380=$B$2,'S&amp;P Regression'!F380,"")</f>
        <v>8314.91</v>
      </c>
      <c r="G382" s="8">
        <f t="shared" si="5"/>
        <v>2.6401440304224582</v>
      </c>
    </row>
    <row r="383" spans="1:7">
      <c r="A383" s="3" t="str">
        <f>IF('S&amp;P Regression'!C381=$B$2,'S&amp;P Regression'!A381,"")</f>
        <v/>
      </c>
      <c r="B383" s="3" t="str">
        <f>IF('S&amp;P Regression'!$C381=$B$2,'S&amp;P Regression'!B381,"")</f>
        <v/>
      </c>
      <c r="C383" s="3" t="str">
        <f>IF('S&amp;P Regression'!$C381=$B$2,'S&amp;P Regression'!C381,"")</f>
        <v/>
      </c>
      <c r="D383" s="9" t="e">
        <f>IF('S&amp;P Regression'!$C381=$B$2,'S&amp;P Regression'!D381,#N/A)</f>
        <v>#N/A</v>
      </c>
      <c r="E383" s="7" t="str">
        <f>IF('S&amp;P Regression'!$C381=$B$2,'S&amp;P Regression'!E381,"")</f>
        <v/>
      </c>
      <c r="F383" s="7" t="str">
        <f>IF('S&amp;P Regression'!$C381=$B$2,'S&amp;P Regression'!F381,"")</f>
        <v/>
      </c>
      <c r="G383" s="8" t="e">
        <f t="shared" si="5"/>
        <v>#N/A</v>
      </c>
    </row>
    <row r="384" spans="1:7">
      <c r="A384" s="3" t="str">
        <f>IF('S&amp;P Regression'!C382=$B$2,'S&amp;P Regression'!A382,"")</f>
        <v/>
      </c>
      <c r="B384" s="3" t="str">
        <f>IF('S&amp;P Regression'!$C382=$B$2,'S&amp;P Regression'!B382,"")</f>
        <v/>
      </c>
      <c r="C384" s="3" t="str">
        <f>IF('S&amp;P Regression'!$C382=$B$2,'S&amp;P Regression'!C382,"")</f>
        <v/>
      </c>
      <c r="D384" s="9" t="e">
        <f>IF('S&amp;P Regression'!$C382=$B$2,'S&amp;P Regression'!D382,#N/A)</f>
        <v>#N/A</v>
      </c>
      <c r="E384" s="7" t="str">
        <f>IF('S&amp;P Regression'!$C382=$B$2,'S&amp;P Regression'!E382,"")</f>
        <v/>
      </c>
      <c r="F384" s="7" t="str">
        <f>IF('S&amp;P Regression'!$C382=$B$2,'S&amp;P Regression'!F382,"")</f>
        <v/>
      </c>
      <c r="G384" s="8" t="e">
        <f t="shared" si="5"/>
        <v>#N/A</v>
      </c>
    </row>
    <row r="385" spans="1:7">
      <c r="A385" s="3" t="str">
        <f>IF('S&amp;P Regression'!C383=$B$2,'S&amp;P Regression'!A383,"")</f>
        <v>RSG</v>
      </c>
      <c r="B385" s="3" t="str">
        <f>IF('S&amp;P Regression'!$C383=$B$2,'S&amp;P Regression'!B383,"")</f>
        <v>Republic Services, Inc.</v>
      </c>
      <c r="C385" s="3" t="str">
        <f>IF('S&amp;P Regression'!$C383=$B$2,'S&amp;P Regression'!C383,"")</f>
        <v>Industrials</v>
      </c>
      <c r="D385" s="9">
        <f>IF('S&amp;P Regression'!$C383=$B$2,'S&amp;P Regression'!D383,#N/A)</f>
        <v>0.05</v>
      </c>
      <c r="E385" s="7">
        <f>IF('S&amp;P Regression'!$C383=$B$2,'S&amp;P Regression'!E383,"")</f>
        <v>24389.05</v>
      </c>
      <c r="F385" s="7">
        <f>IF('S&amp;P Regression'!$C383=$B$2,'S&amp;P Regression'!F383,"")</f>
        <v>19066.82</v>
      </c>
      <c r="G385" s="8">
        <f t="shared" si="5"/>
        <v>1.2791356922654118</v>
      </c>
    </row>
    <row r="386" spans="1:7">
      <c r="A386" s="3" t="str">
        <f>IF('S&amp;P Regression'!C384=$B$2,'S&amp;P Regression'!A384,"")</f>
        <v>RTN</v>
      </c>
      <c r="B386" s="3" t="str">
        <f>IF('S&amp;P Regression'!$C384=$B$2,'S&amp;P Regression'!B384,"")</f>
        <v>Raytheon Company</v>
      </c>
      <c r="C386" s="3" t="str">
        <f>IF('S&amp;P Regression'!$C384=$B$2,'S&amp;P Regression'!C384,"")</f>
        <v>Industrials</v>
      </c>
      <c r="D386" s="9">
        <f>IF('S&amp;P Regression'!$C384=$B$2,'S&amp;P Regression'!D384,#N/A)</f>
        <v>9.0999999999999998E-2</v>
      </c>
      <c r="E386" s="7">
        <f>IF('S&amp;P Regression'!$C384=$B$2,'S&amp;P Regression'!E384,"")</f>
        <v>48774.99</v>
      </c>
      <c r="F386" s="7">
        <f>IF('S&amp;P Regression'!$C384=$B$2,'S&amp;P Regression'!F384,"")</f>
        <v>30193.57</v>
      </c>
      <c r="G386" s="8">
        <f t="shared" si="5"/>
        <v>1.6154098372600523</v>
      </c>
    </row>
    <row r="387" spans="1:7">
      <c r="A387" s="3" t="str">
        <f>IF('S&amp;P Regression'!C385=$B$2,'S&amp;P Regression'!A385,"")</f>
        <v/>
      </c>
      <c r="B387" s="3" t="str">
        <f>IF('S&amp;P Regression'!$C385=$B$2,'S&amp;P Regression'!B385,"")</f>
        <v/>
      </c>
      <c r="C387" s="3" t="str">
        <f>IF('S&amp;P Regression'!$C385=$B$2,'S&amp;P Regression'!C385,"")</f>
        <v/>
      </c>
      <c r="D387" s="9" t="e">
        <f>IF('S&amp;P Regression'!$C385=$B$2,'S&amp;P Regression'!D385,#N/A)</f>
        <v>#N/A</v>
      </c>
      <c r="E387" s="7" t="str">
        <f>IF('S&amp;P Regression'!$C385=$B$2,'S&amp;P Regression'!E385,"")</f>
        <v/>
      </c>
      <c r="F387" s="7" t="str">
        <f>IF('S&amp;P Regression'!$C385=$B$2,'S&amp;P Regression'!F385,"")</f>
        <v/>
      </c>
      <c r="G387" s="8" t="e">
        <f t="shared" si="5"/>
        <v>#N/A</v>
      </c>
    </row>
    <row r="388" spans="1:7">
      <c r="A388" s="3" t="str">
        <f>IF('S&amp;P Regression'!C386=$B$2,'S&amp;P Regression'!A386,"")</f>
        <v/>
      </c>
      <c r="B388" s="3" t="str">
        <f>IF('S&amp;P Regression'!$C386=$B$2,'S&amp;P Regression'!B386,"")</f>
        <v/>
      </c>
      <c r="C388" s="3" t="str">
        <f>IF('S&amp;P Regression'!$C386=$B$2,'S&amp;P Regression'!C386,"")</f>
        <v/>
      </c>
      <c r="D388" s="9" t="e">
        <f>IF('S&amp;P Regression'!$C386=$B$2,'S&amp;P Regression'!D386,#N/A)</f>
        <v>#N/A</v>
      </c>
      <c r="E388" s="7" t="str">
        <f>IF('S&amp;P Regression'!$C386=$B$2,'S&amp;P Regression'!E386,"")</f>
        <v/>
      </c>
      <c r="F388" s="7" t="str">
        <f>IF('S&amp;P Regression'!$C386=$B$2,'S&amp;P Regression'!F386,"")</f>
        <v/>
      </c>
      <c r="G388" s="8" t="e">
        <f t="shared" si="5"/>
        <v>#N/A</v>
      </c>
    </row>
    <row r="389" spans="1:7">
      <c r="A389" s="3" t="str">
        <f>IF('S&amp;P Regression'!C387=$B$2,'S&amp;P Regression'!A387,"")</f>
        <v/>
      </c>
      <c r="B389" s="3" t="str">
        <f>IF('S&amp;P Regression'!$C387=$B$2,'S&amp;P Regression'!B387,"")</f>
        <v/>
      </c>
      <c r="C389" s="3" t="str">
        <f>IF('S&amp;P Regression'!$C387=$B$2,'S&amp;P Regression'!C387,"")</f>
        <v/>
      </c>
      <c r="D389" s="9" t="e">
        <f>IF('S&amp;P Regression'!$C387=$B$2,'S&amp;P Regression'!D387,#N/A)</f>
        <v>#N/A</v>
      </c>
      <c r="E389" s="7" t="str">
        <f>IF('S&amp;P Regression'!$C387=$B$2,'S&amp;P Regression'!E387,"")</f>
        <v/>
      </c>
      <c r="F389" s="7" t="str">
        <f>IF('S&amp;P Regression'!$C387=$B$2,'S&amp;P Regression'!F387,"")</f>
        <v/>
      </c>
      <c r="G389" s="8" t="e">
        <f t="shared" si="5"/>
        <v>#N/A</v>
      </c>
    </row>
    <row r="390" spans="1:7">
      <c r="A390" s="3" t="str">
        <f>IF('S&amp;P Regression'!C388=$B$2,'S&amp;P Regression'!A388,"")</f>
        <v/>
      </c>
      <c r="B390" s="3" t="str">
        <f>IF('S&amp;P Regression'!$C388=$B$2,'S&amp;P Regression'!B388,"")</f>
        <v/>
      </c>
      <c r="C390" s="3" t="str">
        <f>IF('S&amp;P Regression'!$C388=$B$2,'S&amp;P Regression'!C388,"")</f>
        <v/>
      </c>
      <c r="D390" s="9" t="e">
        <f>IF('S&amp;P Regression'!$C388=$B$2,'S&amp;P Regression'!D388,#N/A)</f>
        <v>#N/A</v>
      </c>
      <c r="E390" s="7" t="str">
        <f>IF('S&amp;P Regression'!$C388=$B$2,'S&amp;P Regression'!E388,"")</f>
        <v/>
      </c>
      <c r="F390" s="7" t="str">
        <f>IF('S&amp;P Regression'!$C388=$B$2,'S&amp;P Regression'!F388,"")</f>
        <v/>
      </c>
      <c r="G390" s="8" t="e">
        <f t="shared" si="5"/>
        <v>#N/A</v>
      </c>
    </row>
    <row r="391" spans="1:7">
      <c r="A391" s="3" t="str">
        <f>IF('S&amp;P Regression'!C389=$B$2,'S&amp;P Regression'!A389,"")</f>
        <v/>
      </c>
      <c r="B391" s="3" t="str">
        <f>IF('S&amp;P Regression'!$C389=$B$2,'S&amp;P Regression'!B389,"")</f>
        <v/>
      </c>
      <c r="C391" s="3" t="str">
        <f>IF('S&amp;P Regression'!$C389=$B$2,'S&amp;P Regression'!C389,"")</f>
        <v/>
      </c>
      <c r="D391" s="9" t="e">
        <f>IF('S&amp;P Regression'!$C389=$B$2,'S&amp;P Regression'!D389,#N/A)</f>
        <v>#N/A</v>
      </c>
      <c r="E391" s="7" t="str">
        <f>IF('S&amp;P Regression'!$C389=$B$2,'S&amp;P Regression'!E389,"")</f>
        <v/>
      </c>
      <c r="F391" s="7" t="str">
        <f>IF('S&amp;P Regression'!$C389=$B$2,'S&amp;P Regression'!F389,"")</f>
        <v/>
      </c>
      <c r="G391" s="8" t="e">
        <f t="shared" ref="G391:G454" si="6">IF(F391="",#N/A,E391/F391)</f>
        <v>#N/A</v>
      </c>
    </row>
    <row r="392" spans="1:7">
      <c r="A392" s="3" t="str">
        <f>IF('S&amp;P Regression'!C390=$B$2,'S&amp;P Regression'!A390,"")</f>
        <v/>
      </c>
      <c r="B392" s="3" t="str">
        <f>IF('S&amp;P Regression'!$C390=$B$2,'S&amp;P Regression'!B390,"")</f>
        <v/>
      </c>
      <c r="C392" s="3" t="str">
        <f>IF('S&amp;P Regression'!$C390=$B$2,'S&amp;P Regression'!C390,"")</f>
        <v/>
      </c>
      <c r="D392" s="9" t="e">
        <f>IF('S&amp;P Regression'!$C390=$B$2,'S&amp;P Regression'!D390,#N/A)</f>
        <v>#N/A</v>
      </c>
      <c r="E392" s="7" t="str">
        <f>IF('S&amp;P Regression'!$C390=$B$2,'S&amp;P Regression'!E390,"")</f>
        <v/>
      </c>
      <c r="F392" s="7" t="str">
        <f>IF('S&amp;P Regression'!$C390=$B$2,'S&amp;P Regression'!F390,"")</f>
        <v/>
      </c>
      <c r="G392" s="8" t="e">
        <f t="shared" si="6"/>
        <v>#N/A</v>
      </c>
    </row>
    <row r="393" spans="1:7">
      <c r="A393" s="3" t="str">
        <f>IF('S&amp;P Regression'!C391=$B$2,'S&amp;P Regression'!A391,"")</f>
        <v/>
      </c>
      <c r="B393" s="3" t="str">
        <f>IF('S&amp;P Regression'!$C391=$B$2,'S&amp;P Regression'!B391,"")</f>
        <v/>
      </c>
      <c r="C393" s="3" t="str">
        <f>IF('S&amp;P Regression'!$C391=$B$2,'S&amp;P Regression'!C391,"")</f>
        <v/>
      </c>
      <c r="D393" s="9" t="e">
        <f>IF('S&amp;P Regression'!$C391=$B$2,'S&amp;P Regression'!D391,#N/A)</f>
        <v>#N/A</v>
      </c>
      <c r="E393" s="7" t="str">
        <f>IF('S&amp;P Regression'!$C391=$B$2,'S&amp;P Regression'!E391,"")</f>
        <v/>
      </c>
      <c r="F393" s="7" t="str">
        <f>IF('S&amp;P Regression'!$C391=$B$2,'S&amp;P Regression'!F391,"")</f>
        <v/>
      </c>
      <c r="G393" s="8" t="e">
        <f t="shared" si="6"/>
        <v>#N/A</v>
      </c>
    </row>
    <row r="394" spans="1:7">
      <c r="A394" s="3" t="str">
        <f>IF('S&amp;P Regression'!C392=$B$2,'S&amp;P Regression'!A392,"")</f>
        <v/>
      </c>
      <c r="B394" s="3" t="str">
        <f>IF('S&amp;P Regression'!$C392=$B$2,'S&amp;P Regression'!B392,"")</f>
        <v/>
      </c>
      <c r="C394" s="3" t="str">
        <f>IF('S&amp;P Regression'!$C392=$B$2,'S&amp;P Regression'!C392,"")</f>
        <v/>
      </c>
      <c r="D394" s="9" t="e">
        <f>IF('S&amp;P Regression'!$C392=$B$2,'S&amp;P Regression'!D392,#N/A)</f>
        <v>#N/A</v>
      </c>
      <c r="E394" s="7" t="str">
        <f>IF('S&amp;P Regression'!$C392=$B$2,'S&amp;P Regression'!E392,"")</f>
        <v/>
      </c>
      <c r="F394" s="7" t="str">
        <f>IF('S&amp;P Regression'!$C392=$B$2,'S&amp;P Regression'!F392,"")</f>
        <v/>
      </c>
      <c r="G394" s="8" t="e">
        <f t="shared" si="6"/>
        <v>#N/A</v>
      </c>
    </row>
    <row r="395" spans="1:7">
      <c r="A395" s="3" t="str">
        <f>IF('S&amp;P Regression'!C393=$B$2,'S&amp;P Regression'!A393,"")</f>
        <v/>
      </c>
      <c r="B395" s="3" t="str">
        <f>IF('S&amp;P Regression'!$C393=$B$2,'S&amp;P Regression'!B393,"")</f>
        <v/>
      </c>
      <c r="C395" s="3" t="str">
        <f>IF('S&amp;P Regression'!$C393=$B$2,'S&amp;P Regression'!C393,"")</f>
        <v/>
      </c>
      <c r="D395" s="9" t="e">
        <f>IF('S&amp;P Regression'!$C393=$B$2,'S&amp;P Regression'!D393,#N/A)</f>
        <v>#N/A</v>
      </c>
      <c r="E395" s="7" t="str">
        <f>IF('S&amp;P Regression'!$C393=$B$2,'S&amp;P Regression'!E393,"")</f>
        <v/>
      </c>
      <c r="F395" s="7" t="str">
        <f>IF('S&amp;P Regression'!$C393=$B$2,'S&amp;P Regression'!F393,"")</f>
        <v/>
      </c>
      <c r="G395" s="8" t="e">
        <f t="shared" si="6"/>
        <v>#N/A</v>
      </c>
    </row>
    <row r="396" spans="1:7">
      <c r="A396" s="3" t="str">
        <f>IF('S&amp;P Regression'!C394=$B$2,'S&amp;P Regression'!A394,"")</f>
        <v>SNA</v>
      </c>
      <c r="B396" s="3" t="str">
        <f>IF('S&amp;P Regression'!$C394=$B$2,'S&amp;P Regression'!B394,"")</f>
        <v>Snap-On Inc.</v>
      </c>
      <c r="C396" s="3" t="str">
        <f>IF('S&amp;P Regression'!$C394=$B$2,'S&amp;P Regression'!C394,"")</f>
        <v>Industrials</v>
      </c>
      <c r="D396" s="9">
        <f>IF('S&amp;P Regression'!$C394=$B$2,'S&amp;P Regression'!D394,#N/A)</f>
        <v>0.13100000000000001</v>
      </c>
      <c r="E396" s="7">
        <f>IF('S&amp;P Regression'!$C394=$B$2,'S&amp;P Regression'!E394,"")</f>
        <v>10629.79</v>
      </c>
      <c r="F396" s="7">
        <f>IF('S&amp;P Regression'!$C394=$B$2,'S&amp;P Regression'!F394,"")</f>
        <v>4096.4399999999996</v>
      </c>
      <c r="G396" s="8">
        <f t="shared" si="6"/>
        <v>2.5948848268252438</v>
      </c>
    </row>
    <row r="397" spans="1:7">
      <c r="A397" s="3" t="str">
        <f>IF('S&amp;P Regression'!C395=$B$2,'S&amp;P Regression'!A395,"")</f>
        <v/>
      </c>
      <c r="B397" s="3" t="str">
        <f>IF('S&amp;P Regression'!$C395=$B$2,'S&amp;P Regression'!B395,"")</f>
        <v/>
      </c>
      <c r="C397" s="3" t="str">
        <f>IF('S&amp;P Regression'!$C395=$B$2,'S&amp;P Regression'!C395,"")</f>
        <v/>
      </c>
      <c r="D397" s="9" t="e">
        <f>IF('S&amp;P Regression'!$C395=$B$2,'S&amp;P Regression'!D395,#N/A)</f>
        <v>#N/A</v>
      </c>
      <c r="E397" s="7" t="str">
        <f>IF('S&amp;P Regression'!$C395=$B$2,'S&amp;P Regression'!E395,"")</f>
        <v/>
      </c>
      <c r="F397" s="7" t="str">
        <f>IF('S&amp;P Regression'!$C395=$B$2,'S&amp;P Regression'!F395,"")</f>
        <v/>
      </c>
      <c r="G397" s="8" t="e">
        <f t="shared" si="6"/>
        <v>#N/A</v>
      </c>
    </row>
    <row r="398" spans="1:7">
      <c r="A398" s="3" t="str">
        <f>IF('S&amp;P Regression'!C396=$B$2,'S&amp;P Regression'!A396,"")</f>
        <v/>
      </c>
      <c r="B398" s="3" t="str">
        <f>IF('S&amp;P Regression'!$C396=$B$2,'S&amp;P Regression'!B396,"")</f>
        <v/>
      </c>
      <c r="C398" s="3" t="str">
        <f>IF('S&amp;P Regression'!$C396=$B$2,'S&amp;P Regression'!C396,"")</f>
        <v/>
      </c>
      <c r="D398" s="9" t="e">
        <f>IF('S&amp;P Regression'!$C396=$B$2,'S&amp;P Regression'!D396,#N/A)</f>
        <v>#N/A</v>
      </c>
      <c r="E398" s="7" t="str">
        <f>IF('S&amp;P Regression'!$C396=$B$2,'S&amp;P Regression'!E396,"")</f>
        <v/>
      </c>
      <c r="F398" s="7" t="str">
        <f>IF('S&amp;P Regression'!$C396=$B$2,'S&amp;P Regression'!F396,"")</f>
        <v/>
      </c>
      <c r="G398" s="8" t="e">
        <f t="shared" si="6"/>
        <v>#N/A</v>
      </c>
    </row>
    <row r="399" spans="1:7">
      <c r="A399" s="3" t="str">
        <f>IF('S&amp;P Regression'!C397=$B$2,'S&amp;P Regression'!A397,"")</f>
        <v/>
      </c>
      <c r="B399" s="3" t="str">
        <f>IF('S&amp;P Regression'!$C397=$B$2,'S&amp;P Regression'!B397,"")</f>
        <v/>
      </c>
      <c r="C399" s="3" t="str">
        <f>IF('S&amp;P Regression'!$C397=$B$2,'S&amp;P Regression'!C397,"")</f>
        <v/>
      </c>
      <c r="D399" s="9" t="e">
        <f>IF('S&amp;P Regression'!$C397=$B$2,'S&amp;P Regression'!D397,#N/A)</f>
        <v>#N/A</v>
      </c>
      <c r="E399" s="7" t="str">
        <f>IF('S&amp;P Regression'!$C397=$B$2,'S&amp;P Regression'!E397,"")</f>
        <v/>
      </c>
      <c r="F399" s="7" t="str">
        <f>IF('S&amp;P Regression'!$C397=$B$2,'S&amp;P Regression'!F397,"")</f>
        <v/>
      </c>
      <c r="G399" s="8" t="e">
        <f t="shared" si="6"/>
        <v>#N/A</v>
      </c>
    </row>
    <row r="400" spans="1:7">
      <c r="A400" s="3" t="str">
        <f>IF('S&amp;P Regression'!C398=$B$2,'S&amp;P Regression'!A398,"")</f>
        <v/>
      </c>
      <c r="B400" s="3" t="str">
        <f>IF('S&amp;P Regression'!$C398=$B$2,'S&amp;P Regression'!B398,"")</f>
        <v/>
      </c>
      <c r="C400" s="3" t="str">
        <f>IF('S&amp;P Regression'!$C398=$B$2,'S&amp;P Regression'!C398,"")</f>
        <v/>
      </c>
      <c r="D400" s="9" t="e">
        <f>IF('S&amp;P Regression'!$C398=$B$2,'S&amp;P Regression'!D398,#N/A)</f>
        <v>#N/A</v>
      </c>
      <c r="E400" s="7" t="str">
        <f>IF('S&amp;P Regression'!$C398=$B$2,'S&amp;P Regression'!E398,"")</f>
        <v/>
      </c>
      <c r="F400" s="7" t="str">
        <f>IF('S&amp;P Regression'!$C398=$B$2,'S&amp;P Regression'!F398,"")</f>
        <v/>
      </c>
      <c r="G400" s="8" t="e">
        <f t="shared" si="6"/>
        <v>#N/A</v>
      </c>
    </row>
    <row r="401" spans="1:7">
      <c r="A401" s="3" t="str">
        <f>IF('S&amp;P Regression'!C399=$B$2,'S&amp;P Regression'!A399,"")</f>
        <v/>
      </c>
      <c r="B401" s="3" t="str">
        <f>IF('S&amp;P Regression'!$C399=$B$2,'S&amp;P Regression'!B399,"")</f>
        <v/>
      </c>
      <c r="C401" s="3" t="str">
        <f>IF('S&amp;P Regression'!$C399=$B$2,'S&amp;P Regression'!C399,"")</f>
        <v/>
      </c>
      <c r="D401" s="9" t="e">
        <f>IF('S&amp;P Regression'!$C399=$B$2,'S&amp;P Regression'!D399,#N/A)</f>
        <v>#N/A</v>
      </c>
      <c r="E401" s="7" t="str">
        <f>IF('S&amp;P Regression'!$C399=$B$2,'S&amp;P Regression'!E399,"")</f>
        <v/>
      </c>
      <c r="F401" s="7" t="str">
        <f>IF('S&amp;P Regression'!$C399=$B$2,'S&amp;P Regression'!F399,"")</f>
        <v/>
      </c>
      <c r="G401" s="8" t="e">
        <f t="shared" si="6"/>
        <v>#N/A</v>
      </c>
    </row>
    <row r="402" spans="1:7">
      <c r="A402" s="3" t="str">
        <f>IF('S&amp;P Regression'!C400=$B$2,'S&amp;P Regression'!A400,"")</f>
        <v>SRCL</v>
      </c>
      <c r="B402" s="3" t="str">
        <f>IF('S&amp;P Regression'!$C400=$B$2,'S&amp;P Regression'!B400,"")</f>
        <v>Stericycle Inc.</v>
      </c>
      <c r="C402" s="3" t="str">
        <f>IF('S&amp;P Regression'!$C400=$B$2,'S&amp;P Regression'!C400,"")</f>
        <v>Industrials</v>
      </c>
      <c r="D402" s="9">
        <f>IF('S&amp;P Regression'!$C400=$B$2,'S&amp;P Regression'!D400,#N/A)</f>
        <v>7.5999999999999998E-2</v>
      </c>
      <c r="E402" s="7">
        <f>IF('S&amp;P Regression'!$C400=$B$2,'S&amp;P Regression'!E400,"")</f>
        <v>14866.3</v>
      </c>
      <c r="F402" s="7">
        <f>IF('S&amp;P Regression'!$C400=$B$2,'S&amp;P Regression'!F400,"")</f>
        <v>5933.66</v>
      </c>
      <c r="G402" s="8">
        <f t="shared" si="6"/>
        <v>2.5054182410181909</v>
      </c>
    </row>
    <row r="403" spans="1:7">
      <c r="A403" s="3" t="str">
        <f>IF('S&amp;P Regression'!C401=$B$2,'S&amp;P Regression'!A401,"")</f>
        <v/>
      </c>
      <c r="B403" s="3" t="str">
        <f>IF('S&amp;P Regression'!$C401=$B$2,'S&amp;P Regression'!B401,"")</f>
        <v/>
      </c>
      <c r="C403" s="3" t="str">
        <f>IF('S&amp;P Regression'!$C401=$B$2,'S&amp;P Regression'!C401,"")</f>
        <v/>
      </c>
      <c r="D403" s="9" t="e">
        <f>IF('S&amp;P Regression'!$C401=$B$2,'S&amp;P Regression'!D401,#N/A)</f>
        <v>#N/A</v>
      </c>
      <c r="E403" s="7" t="str">
        <f>IF('S&amp;P Regression'!$C401=$B$2,'S&amp;P Regression'!E401,"")</f>
        <v/>
      </c>
      <c r="F403" s="7" t="str">
        <f>IF('S&amp;P Regression'!$C401=$B$2,'S&amp;P Regression'!F401,"")</f>
        <v/>
      </c>
      <c r="G403" s="8" t="e">
        <f t="shared" si="6"/>
        <v>#N/A</v>
      </c>
    </row>
    <row r="404" spans="1:7">
      <c r="A404" s="3" t="str">
        <f>IF('S&amp;P Regression'!C402=$B$2,'S&amp;P Regression'!A402,"")</f>
        <v/>
      </c>
      <c r="B404" s="3" t="str">
        <f>IF('S&amp;P Regression'!$C402=$B$2,'S&amp;P Regression'!B402,"")</f>
        <v/>
      </c>
      <c r="C404" s="3" t="str">
        <f>IF('S&amp;P Regression'!$C402=$B$2,'S&amp;P Regression'!C402,"")</f>
        <v/>
      </c>
      <c r="D404" s="9" t="e">
        <f>IF('S&amp;P Regression'!$C402=$B$2,'S&amp;P Regression'!D402,#N/A)</f>
        <v>#N/A</v>
      </c>
      <c r="E404" s="7" t="str">
        <f>IF('S&amp;P Regression'!$C402=$B$2,'S&amp;P Regression'!E402,"")</f>
        <v/>
      </c>
      <c r="F404" s="7" t="str">
        <f>IF('S&amp;P Regression'!$C402=$B$2,'S&amp;P Regression'!F402,"")</f>
        <v/>
      </c>
      <c r="G404" s="8" t="e">
        <f t="shared" si="6"/>
        <v>#N/A</v>
      </c>
    </row>
    <row r="405" spans="1:7">
      <c r="A405" s="3" t="str">
        <f>IF('S&amp;P Regression'!C403=$B$2,'S&amp;P Regression'!A403,"")</f>
        <v/>
      </c>
      <c r="B405" s="3" t="str">
        <f>IF('S&amp;P Regression'!$C403=$B$2,'S&amp;P Regression'!B403,"")</f>
        <v/>
      </c>
      <c r="C405" s="3" t="str">
        <f>IF('S&amp;P Regression'!$C403=$B$2,'S&amp;P Regression'!C403,"")</f>
        <v/>
      </c>
      <c r="D405" s="9" t="e">
        <f>IF('S&amp;P Regression'!$C403=$B$2,'S&amp;P Regression'!D403,#N/A)</f>
        <v>#N/A</v>
      </c>
      <c r="E405" s="7" t="str">
        <f>IF('S&amp;P Regression'!$C403=$B$2,'S&amp;P Regression'!E403,"")</f>
        <v/>
      </c>
      <c r="F405" s="7" t="str">
        <f>IF('S&amp;P Regression'!$C403=$B$2,'S&amp;P Regression'!F403,"")</f>
        <v/>
      </c>
      <c r="G405" s="8" t="e">
        <f t="shared" si="6"/>
        <v>#N/A</v>
      </c>
    </row>
    <row r="406" spans="1:7">
      <c r="A406" s="3" t="str">
        <f>IF('S&amp;P Regression'!C404=$B$2,'S&amp;P Regression'!A404,"")</f>
        <v/>
      </c>
      <c r="B406" s="3" t="str">
        <f>IF('S&amp;P Regression'!$C404=$B$2,'S&amp;P Regression'!B404,"")</f>
        <v/>
      </c>
      <c r="C406" s="3" t="str">
        <f>IF('S&amp;P Regression'!$C404=$B$2,'S&amp;P Regression'!C404,"")</f>
        <v/>
      </c>
      <c r="D406" s="9" t="e">
        <f>IF('S&amp;P Regression'!$C404=$B$2,'S&amp;P Regression'!D404,#N/A)</f>
        <v>#N/A</v>
      </c>
      <c r="E406" s="7" t="str">
        <f>IF('S&amp;P Regression'!$C404=$B$2,'S&amp;P Regression'!E404,"")</f>
        <v/>
      </c>
      <c r="F406" s="7" t="str">
        <f>IF('S&amp;P Regression'!$C404=$B$2,'S&amp;P Regression'!F404,"")</f>
        <v/>
      </c>
      <c r="G406" s="8" t="e">
        <f t="shared" si="6"/>
        <v>#N/A</v>
      </c>
    </row>
    <row r="407" spans="1:7">
      <c r="A407" s="3" t="str">
        <f>IF('S&amp;P Regression'!C405=$B$2,'S&amp;P Regression'!A405,"")</f>
        <v/>
      </c>
      <c r="B407" s="3" t="str">
        <f>IF('S&amp;P Regression'!$C405=$B$2,'S&amp;P Regression'!B405,"")</f>
        <v/>
      </c>
      <c r="C407" s="3" t="str">
        <f>IF('S&amp;P Regression'!$C405=$B$2,'S&amp;P Regression'!C405,"")</f>
        <v/>
      </c>
      <c r="D407" s="9" t="e">
        <f>IF('S&amp;P Regression'!$C405=$B$2,'S&amp;P Regression'!D405,#N/A)</f>
        <v>#N/A</v>
      </c>
      <c r="E407" s="7" t="str">
        <f>IF('S&amp;P Regression'!$C405=$B$2,'S&amp;P Regression'!E405,"")</f>
        <v/>
      </c>
      <c r="F407" s="7" t="str">
        <f>IF('S&amp;P Regression'!$C405=$B$2,'S&amp;P Regression'!F405,"")</f>
        <v/>
      </c>
      <c r="G407" s="8" t="e">
        <f t="shared" si="6"/>
        <v>#N/A</v>
      </c>
    </row>
    <row r="408" spans="1:7">
      <c r="A408" s="3" t="str">
        <f>IF('S&amp;P Regression'!C406=$B$2,'S&amp;P Regression'!A406,"")</f>
        <v/>
      </c>
      <c r="B408" s="3" t="str">
        <f>IF('S&amp;P Regression'!$C406=$B$2,'S&amp;P Regression'!B406,"")</f>
        <v/>
      </c>
      <c r="C408" s="3" t="str">
        <f>IF('S&amp;P Regression'!$C406=$B$2,'S&amp;P Regression'!C406,"")</f>
        <v/>
      </c>
      <c r="D408" s="9" t="e">
        <f>IF('S&amp;P Regression'!$C406=$B$2,'S&amp;P Regression'!D406,#N/A)</f>
        <v>#N/A</v>
      </c>
      <c r="E408" s="7" t="str">
        <f>IF('S&amp;P Regression'!$C406=$B$2,'S&amp;P Regression'!E406,"")</f>
        <v/>
      </c>
      <c r="F408" s="7" t="str">
        <f>IF('S&amp;P Regression'!$C406=$B$2,'S&amp;P Regression'!F406,"")</f>
        <v/>
      </c>
      <c r="G408" s="8" t="e">
        <f t="shared" si="6"/>
        <v>#N/A</v>
      </c>
    </row>
    <row r="409" spans="1:7">
      <c r="A409" s="3" t="str">
        <f>IF('S&amp;P Regression'!C407=$B$2,'S&amp;P Regression'!A407,"")</f>
        <v/>
      </c>
      <c r="B409" s="3" t="str">
        <f>IF('S&amp;P Regression'!$C407=$B$2,'S&amp;P Regression'!B407,"")</f>
        <v/>
      </c>
      <c r="C409" s="3" t="str">
        <f>IF('S&amp;P Regression'!$C407=$B$2,'S&amp;P Regression'!C407,"")</f>
        <v/>
      </c>
      <c r="D409" s="9" t="e">
        <f>IF('S&amp;P Regression'!$C407=$B$2,'S&amp;P Regression'!D407,#N/A)</f>
        <v>#N/A</v>
      </c>
      <c r="E409" s="7" t="str">
        <f>IF('S&amp;P Regression'!$C407=$B$2,'S&amp;P Regression'!E407,"")</f>
        <v/>
      </c>
      <c r="F409" s="7" t="str">
        <f>IF('S&amp;P Regression'!$C407=$B$2,'S&amp;P Regression'!F407,"")</f>
        <v/>
      </c>
      <c r="G409" s="8" t="e">
        <f t="shared" si="6"/>
        <v>#N/A</v>
      </c>
    </row>
    <row r="410" spans="1:7">
      <c r="A410" s="3" t="str">
        <f>IF('S&amp;P Regression'!C408=$B$2,'S&amp;P Regression'!A408,"")</f>
        <v/>
      </c>
      <c r="B410" s="3" t="str">
        <f>IF('S&amp;P Regression'!$C408=$B$2,'S&amp;P Regression'!B408,"")</f>
        <v/>
      </c>
      <c r="C410" s="3" t="str">
        <f>IF('S&amp;P Regression'!$C408=$B$2,'S&amp;P Regression'!C408,"")</f>
        <v/>
      </c>
      <c r="D410" s="9" t="e">
        <f>IF('S&amp;P Regression'!$C408=$B$2,'S&amp;P Regression'!D408,#N/A)</f>
        <v>#N/A</v>
      </c>
      <c r="E410" s="7" t="str">
        <f>IF('S&amp;P Regression'!$C408=$B$2,'S&amp;P Regression'!E408,"")</f>
        <v/>
      </c>
      <c r="F410" s="7" t="str">
        <f>IF('S&amp;P Regression'!$C408=$B$2,'S&amp;P Regression'!F408,"")</f>
        <v/>
      </c>
      <c r="G410" s="8" t="e">
        <f t="shared" si="6"/>
        <v>#N/A</v>
      </c>
    </row>
    <row r="411" spans="1:7">
      <c r="A411" s="3" t="str">
        <f>IF('S&amp;P Regression'!C409=$B$2,'S&amp;P Regression'!A409,"")</f>
        <v/>
      </c>
      <c r="B411" s="3" t="str">
        <f>IF('S&amp;P Regression'!$C409=$B$2,'S&amp;P Regression'!B409,"")</f>
        <v/>
      </c>
      <c r="C411" s="3" t="str">
        <f>IF('S&amp;P Regression'!$C409=$B$2,'S&amp;P Regression'!C409,"")</f>
        <v/>
      </c>
      <c r="D411" s="9" t="e">
        <f>IF('S&amp;P Regression'!$C409=$B$2,'S&amp;P Regression'!D409,#N/A)</f>
        <v>#N/A</v>
      </c>
      <c r="E411" s="7" t="str">
        <f>IF('S&amp;P Regression'!$C409=$B$2,'S&amp;P Regression'!E409,"")</f>
        <v/>
      </c>
      <c r="F411" s="7" t="str">
        <f>IF('S&amp;P Regression'!$C409=$B$2,'S&amp;P Regression'!F409,"")</f>
        <v/>
      </c>
      <c r="G411" s="8" t="e">
        <f t="shared" si="6"/>
        <v>#N/A</v>
      </c>
    </row>
    <row r="412" spans="1:7">
      <c r="A412" s="3" t="str">
        <f>IF('S&amp;P Regression'!C410=$B$2,'S&amp;P Regression'!A410,"")</f>
        <v/>
      </c>
      <c r="B412" s="3" t="str">
        <f>IF('S&amp;P Regression'!$C410=$B$2,'S&amp;P Regression'!B410,"")</f>
        <v/>
      </c>
      <c r="C412" s="3" t="str">
        <f>IF('S&amp;P Regression'!$C410=$B$2,'S&amp;P Regression'!C410,"")</f>
        <v/>
      </c>
      <c r="D412" s="9" t="e">
        <f>IF('S&amp;P Regression'!$C410=$B$2,'S&amp;P Regression'!D410,#N/A)</f>
        <v>#N/A</v>
      </c>
      <c r="E412" s="7" t="str">
        <f>IF('S&amp;P Regression'!$C410=$B$2,'S&amp;P Regression'!E410,"")</f>
        <v/>
      </c>
      <c r="F412" s="7" t="str">
        <f>IF('S&amp;P Regression'!$C410=$B$2,'S&amp;P Regression'!F410,"")</f>
        <v/>
      </c>
      <c r="G412" s="8" t="e">
        <f t="shared" si="6"/>
        <v>#N/A</v>
      </c>
    </row>
    <row r="413" spans="1:7">
      <c r="A413" s="3" t="str">
        <f>IF('S&amp;P Regression'!C411=$B$2,'S&amp;P Regression'!A411,"")</f>
        <v/>
      </c>
      <c r="B413" s="3" t="str">
        <f>IF('S&amp;P Regression'!$C411=$B$2,'S&amp;P Regression'!B411,"")</f>
        <v/>
      </c>
      <c r="C413" s="3" t="str">
        <f>IF('S&amp;P Regression'!$C411=$B$2,'S&amp;P Regression'!C411,"")</f>
        <v/>
      </c>
      <c r="D413" s="9" t="e">
        <f>IF('S&amp;P Regression'!$C411=$B$2,'S&amp;P Regression'!D411,#N/A)</f>
        <v>#N/A</v>
      </c>
      <c r="E413" s="7" t="str">
        <f>IF('S&amp;P Regression'!$C411=$B$2,'S&amp;P Regression'!E411,"")</f>
        <v/>
      </c>
      <c r="F413" s="7" t="str">
        <f>IF('S&amp;P Regression'!$C411=$B$2,'S&amp;P Regression'!F411,"")</f>
        <v/>
      </c>
      <c r="G413" s="8" t="e">
        <f t="shared" si="6"/>
        <v>#N/A</v>
      </c>
    </row>
    <row r="414" spans="1:7">
      <c r="A414" s="3" t="str">
        <f>IF('S&amp;P Regression'!C412=$B$2,'S&amp;P Regression'!A412,"")</f>
        <v/>
      </c>
      <c r="B414" s="3" t="str">
        <f>IF('S&amp;P Regression'!$C412=$B$2,'S&amp;P Regression'!B412,"")</f>
        <v/>
      </c>
      <c r="C414" s="3" t="str">
        <f>IF('S&amp;P Regression'!$C412=$B$2,'S&amp;P Regression'!C412,"")</f>
        <v/>
      </c>
      <c r="D414" s="9" t="e">
        <f>IF('S&amp;P Regression'!$C412=$B$2,'S&amp;P Regression'!D412,#N/A)</f>
        <v>#N/A</v>
      </c>
      <c r="E414" s="7" t="str">
        <f>IF('S&amp;P Regression'!$C412=$B$2,'S&amp;P Regression'!E412,"")</f>
        <v/>
      </c>
      <c r="F414" s="7" t="str">
        <f>IF('S&amp;P Regression'!$C412=$B$2,'S&amp;P Regression'!F412,"")</f>
        <v/>
      </c>
      <c r="G414" s="8" t="e">
        <f t="shared" si="6"/>
        <v>#N/A</v>
      </c>
    </row>
    <row r="415" spans="1:7">
      <c r="A415" s="3" t="str">
        <f>IF('S&amp;P Regression'!C413=$B$2,'S&amp;P Regression'!A413,"")</f>
        <v/>
      </c>
      <c r="B415" s="3" t="str">
        <f>IF('S&amp;P Regression'!$C413=$B$2,'S&amp;P Regression'!B413,"")</f>
        <v/>
      </c>
      <c r="C415" s="3" t="str">
        <f>IF('S&amp;P Regression'!$C413=$B$2,'S&amp;P Regression'!C413,"")</f>
        <v/>
      </c>
      <c r="D415" s="9" t="e">
        <f>IF('S&amp;P Regression'!$C413=$B$2,'S&amp;P Regression'!D413,#N/A)</f>
        <v>#N/A</v>
      </c>
      <c r="E415" s="7" t="str">
        <f>IF('S&amp;P Regression'!$C413=$B$2,'S&amp;P Regression'!E413,"")</f>
        <v/>
      </c>
      <c r="F415" s="7" t="str">
        <f>IF('S&amp;P Regression'!$C413=$B$2,'S&amp;P Regression'!F413,"")</f>
        <v/>
      </c>
      <c r="G415" s="8" t="e">
        <f t="shared" si="6"/>
        <v>#N/A</v>
      </c>
    </row>
    <row r="416" spans="1:7">
      <c r="A416" s="3" t="str">
        <f>IF('S&amp;P Regression'!C414=$B$2,'S&amp;P Regression'!A414,"")</f>
        <v/>
      </c>
      <c r="B416" s="3" t="str">
        <f>IF('S&amp;P Regression'!$C414=$B$2,'S&amp;P Regression'!B414,"")</f>
        <v/>
      </c>
      <c r="C416" s="3" t="str">
        <f>IF('S&amp;P Regression'!$C414=$B$2,'S&amp;P Regression'!C414,"")</f>
        <v/>
      </c>
      <c r="D416" s="9" t="e">
        <f>IF('S&amp;P Regression'!$C414=$B$2,'S&amp;P Regression'!D414,#N/A)</f>
        <v>#N/A</v>
      </c>
      <c r="E416" s="7" t="str">
        <f>IF('S&amp;P Regression'!$C414=$B$2,'S&amp;P Regression'!E414,"")</f>
        <v/>
      </c>
      <c r="F416" s="7" t="str">
        <f>IF('S&amp;P Regression'!$C414=$B$2,'S&amp;P Regression'!F414,"")</f>
        <v/>
      </c>
      <c r="G416" s="8" t="e">
        <f t="shared" si="6"/>
        <v>#N/A</v>
      </c>
    </row>
    <row r="417" spans="1:7">
      <c r="A417" s="3" t="str">
        <f>IF('S&amp;P Regression'!C415=$B$2,'S&amp;P Regression'!A415,"")</f>
        <v/>
      </c>
      <c r="B417" s="3" t="str">
        <f>IF('S&amp;P Regression'!$C415=$B$2,'S&amp;P Regression'!B415,"")</f>
        <v/>
      </c>
      <c r="C417" s="3" t="str">
        <f>IF('S&amp;P Regression'!$C415=$B$2,'S&amp;P Regression'!C415,"")</f>
        <v/>
      </c>
      <c r="D417" s="9" t="e">
        <f>IF('S&amp;P Regression'!$C415=$B$2,'S&amp;P Regression'!D415,#N/A)</f>
        <v>#N/A</v>
      </c>
      <c r="E417" s="7" t="str">
        <f>IF('S&amp;P Regression'!$C415=$B$2,'S&amp;P Regression'!E415,"")</f>
        <v/>
      </c>
      <c r="F417" s="7" t="str">
        <f>IF('S&amp;P Regression'!$C415=$B$2,'S&amp;P Regression'!F415,"")</f>
        <v/>
      </c>
      <c r="G417" s="8" t="e">
        <f t="shared" si="6"/>
        <v>#N/A</v>
      </c>
    </row>
    <row r="418" spans="1:7">
      <c r="A418" s="3" t="str">
        <f>IF('S&amp;P Regression'!C416=$B$2,'S&amp;P Regression'!A416,"")</f>
        <v/>
      </c>
      <c r="B418" s="3" t="str">
        <f>IF('S&amp;P Regression'!$C416=$B$2,'S&amp;P Regression'!B416,"")</f>
        <v/>
      </c>
      <c r="C418" s="3" t="str">
        <f>IF('S&amp;P Regression'!$C416=$B$2,'S&amp;P Regression'!C416,"")</f>
        <v/>
      </c>
      <c r="D418" s="9" t="e">
        <f>IF('S&amp;P Regression'!$C416=$B$2,'S&amp;P Regression'!D416,#N/A)</f>
        <v>#N/A</v>
      </c>
      <c r="E418" s="7" t="str">
        <f>IF('S&amp;P Regression'!$C416=$B$2,'S&amp;P Regression'!E416,"")</f>
        <v/>
      </c>
      <c r="F418" s="7" t="str">
        <f>IF('S&amp;P Regression'!$C416=$B$2,'S&amp;P Regression'!F416,"")</f>
        <v/>
      </c>
      <c r="G418" s="8" t="e">
        <f t="shared" si="6"/>
        <v>#N/A</v>
      </c>
    </row>
    <row r="419" spans="1:7">
      <c r="A419" s="3" t="str">
        <f>IF('S&amp;P Regression'!C417=$B$2,'S&amp;P Regression'!A417,"")</f>
        <v/>
      </c>
      <c r="B419" s="3" t="str">
        <f>IF('S&amp;P Regression'!$C417=$B$2,'S&amp;P Regression'!B417,"")</f>
        <v/>
      </c>
      <c r="C419" s="3" t="str">
        <f>IF('S&amp;P Regression'!$C417=$B$2,'S&amp;P Regression'!C417,"")</f>
        <v/>
      </c>
      <c r="D419" s="9" t="e">
        <f>IF('S&amp;P Regression'!$C417=$B$2,'S&amp;P Regression'!D417,#N/A)</f>
        <v>#N/A</v>
      </c>
      <c r="E419" s="7" t="str">
        <f>IF('S&amp;P Regression'!$C417=$B$2,'S&amp;P Regression'!E417,"")</f>
        <v/>
      </c>
      <c r="F419" s="7" t="str">
        <f>IF('S&amp;P Regression'!$C417=$B$2,'S&amp;P Regression'!F417,"")</f>
        <v/>
      </c>
      <c r="G419" s="8" t="e">
        <f t="shared" si="6"/>
        <v>#N/A</v>
      </c>
    </row>
    <row r="420" spans="1:7">
      <c r="A420" s="3" t="str">
        <f>IF('S&amp;P Regression'!C418=$B$2,'S&amp;P Regression'!A418,"")</f>
        <v/>
      </c>
      <c r="B420" s="3" t="str">
        <f>IF('S&amp;P Regression'!$C418=$B$2,'S&amp;P Regression'!B418,"")</f>
        <v/>
      </c>
      <c r="C420" s="3" t="str">
        <f>IF('S&amp;P Regression'!$C418=$B$2,'S&amp;P Regression'!C418,"")</f>
        <v/>
      </c>
      <c r="D420" s="9" t="e">
        <f>IF('S&amp;P Regression'!$C418=$B$2,'S&amp;P Regression'!D418,#N/A)</f>
        <v>#N/A</v>
      </c>
      <c r="E420" s="7" t="str">
        <f>IF('S&amp;P Regression'!$C418=$B$2,'S&amp;P Regression'!E418,"")</f>
        <v/>
      </c>
      <c r="F420" s="7" t="str">
        <f>IF('S&amp;P Regression'!$C418=$B$2,'S&amp;P Regression'!F418,"")</f>
        <v/>
      </c>
      <c r="G420" s="8" t="e">
        <f t="shared" si="6"/>
        <v>#N/A</v>
      </c>
    </row>
    <row r="421" spans="1:7">
      <c r="A421" s="3" t="str">
        <f>IF('S&amp;P Regression'!C419=$B$2,'S&amp;P Regression'!A419,"")</f>
        <v/>
      </c>
      <c r="B421" s="3" t="str">
        <f>IF('S&amp;P Regression'!$C419=$B$2,'S&amp;P Regression'!B419,"")</f>
        <v/>
      </c>
      <c r="C421" s="3" t="str">
        <f>IF('S&amp;P Regression'!$C419=$B$2,'S&amp;P Regression'!C419,"")</f>
        <v/>
      </c>
      <c r="D421" s="9" t="e">
        <f>IF('S&amp;P Regression'!$C419=$B$2,'S&amp;P Regression'!D419,#N/A)</f>
        <v>#N/A</v>
      </c>
      <c r="E421" s="7" t="str">
        <f>IF('S&amp;P Regression'!$C419=$B$2,'S&amp;P Regression'!E419,"")</f>
        <v/>
      </c>
      <c r="F421" s="7" t="str">
        <f>IF('S&amp;P Regression'!$C419=$B$2,'S&amp;P Regression'!F419,"")</f>
        <v/>
      </c>
      <c r="G421" s="8" t="e">
        <f t="shared" si="6"/>
        <v>#N/A</v>
      </c>
    </row>
    <row r="422" spans="1:7">
      <c r="A422" s="3" t="str">
        <f>IF('S&amp;P Regression'!C420=$B$2,'S&amp;P Regression'!A420,"")</f>
        <v/>
      </c>
      <c r="B422" s="3" t="str">
        <f>IF('S&amp;P Regression'!$C420=$B$2,'S&amp;P Regression'!B420,"")</f>
        <v/>
      </c>
      <c r="C422" s="3" t="str">
        <f>IF('S&amp;P Regression'!$C420=$B$2,'S&amp;P Regression'!C420,"")</f>
        <v/>
      </c>
      <c r="D422" s="9" t="e">
        <f>IF('S&amp;P Regression'!$C420=$B$2,'S&amp;P Regression'!D420,#N/A)</f>
        <v>#N/A</v>
      </c>
      <c r="E422" s="7" t="str">
        <f>IF('S&amp;P Regression'!$C420=$B$2,'S&amp;P Regression'!E420,"")</f>
        <v/>
      </c>
      <c r="F422" s="7" t="str">
        <f>IF('S&amp;P Regression'!$C420=$B$2,'S&amp;P Regression'!F420,"")</f>
        <v/>
      </c>
      <c r="G422" s="8" t="e">
        <f t="shared" si="6"/>
        <v>#N/A</v>
      </c>
    </row>
    <row r="423" spans="1:7">
      <c r="A423" s="3" t="str">
        <f>IF('S&amp;P Regression'!C421=$B$2,'S&amp;P Regression'!A421,"")</f>
        <v/>
      </c>
      <c r="B423" s="3" t="str">
        <f>IF('S&amp;P Regression'!$C421=$B$2,'S&amp;P Regression'!B421,"")</f>
        <v/>
      </c>
      <c r="C423" s="3" t="str">
        <f>IF('S&amp;P Regression'!$C421=$B$2,'S&amp;P Regression'!C421,"")</f>
        <v/>
      </c>
      <c r="D423" s="9" t="e">
        <f>IF('S&amp;P Regression'!$C421=$B$2,'S&amp;P Regression'!D421,#N/A)</f>
        <v>#N/A</v>
      </c>
      <c r="E423" s="7" t="str">
        <f>IF('S&amp;P Regression'!$C421=$B$2,'S&amp;P Regression'!E421,"")</f>
        <v/>
      </c>
      <c r="F423" s="7" t="str">
        <f>IF('S&amp;P Regression'!$C421=$B$2,'S&amp;P Regression'!F421,"")</f>
        <v/>
      </c>
      <c r="G423" s="8" t="e">
        <f t="shared" si="6"/>
        <v>#N/A</v>
      </c>
    </row>
    <row r="424" spans="1:7">
      <c r="A424" s="3" t="str">
        <f>IF('S&amp;P Regression'!C422=$B$2,'S&amp;P Regression'!A422,"")</f>
        <v/>
      </c>
      <c r="B424" s="3" t="str">
        <f>IF('S&amp;P Regression'!$C422=$B$2,'S&amp;P Regression'!B422,"")</f>
        <v/>
      </c>
      <c r="C424" s="3" t="str">
        <f>IF('S&amp;P Regression'!$C422=$B$2,'S&amp;P Regression'!C422,"")</f>
        <v/>
      </c>
      <c r="D424" s="9" t="e">
        <f>IF('S&amp;P Regression'!$C422=$B$2,'S&amp;P Regression'!D422,#N/A)</f>
        <v>#N/A</v>
      </c>
      <c r="E424" s="7" t="str">
        <f>IF('S&amp;P Regression'!$C422=$B$2,'S&amp;P Regression'!E422,"")</f>
        <v/>
      </c>
      <c r="F424" s="7" t="str">
        <f>IF('S&amp;P Regression'!$C422=$B$2,'S&amp;P Regression'!F422,"")</f>
        <v/>
      </c>
      <c r="G424" s="8" t="e">
        <f t="shared" si="6"/>
        <v>#N/A</v>
      </c>
    </row>
    <row r="425" spans="1:7">
      <c r="A425" s="3" t="str">
        <f>IF('S&amp;P Regression'!C423=$B$2,'S&amp;P Regression'!A423,"")</f>
        <v/>
      </c>
      <c r="B425" s="3" t="str">
        <f>IF('S&amp;P Regression'!$C423=$B$2,'S&amp;P Regression'!B423,"")</f>
        <v/>
      </c>
      <c r="C425" s="3" t="str">
        <f>IF('S&amp;P Regression'!$C423=$B$2,'S&amp;P Regression'!C423,"")</f>
        <v/>
      </c>
      <c r="D425" s="9" t="e">
        <f>IF('S&amp;P Regression'!$C423=$B$2,'S&amp;P Regression'!D423,#N/A)</f>
        <v>#N/A</v>
      </c>
      <c r="E425" s="7" t="str">
        <f>IF('S&amp;P Regression'!$C423=$B$2,'S&amp;P Regression'!E423,"")</f>
        <v/>
      </c>
      <c r="F425" s="7" t="str">
        <f>IF('S&amp;P Regression'!$C423=$B$2,'S&amp;P Regression'!F423,"")</f>
        <v/>
      </c>
      <c r="G425" s="8" t="e">
        <f t="shared" si="6"/>
        <v>#N/A</v>
      </c>
    </row>
    <row r="426" spans="1:7">
      <c r="A426" s="3" t="str">
        <f>IF('S&amp;P Regression'!C424=$B$2,'S&amp;P Regression'!A424,"")</f>
        <v/>
      </c>
      <c r="B426" s="3" t="str">
        <f>IF('S&amp;P Regression'!$C424=$B$2,'S&amp;P Regression'!B424,"")</f>
        <v/>
      </c>
      <c r="C426" s="3" t="str">
        <f>IF('S&amp;P Regression'!$C424=$B$2,'S&amp;P Regression'!C424,"")</f>
        <v/>
      </c>
      <c r="D426" s="9" t="e">
        <f>IF('S&amp;P Regression'!$C424=$B$2,'S&amp;P Regression'!D424,#N/A)</f>
        <v>#N/A</v>
      </c>
      <c r="E426" s="7" t="str">
        <f>IF('S&amp;P Regression'!$C424=$B$2,'S&amp;P Regression'!E424,"")</f>
        <v/>
      </c>
      <c r="F426" s="7" t="str">
        <f>IF('S&amp;P Regression'!$C424=$B$2,'S&amp;P Regression'!F424,"")</f>
        <v/>
      </c>
      <c r="G426" s="8" t="e">
        <f t="shared" si="6"/>
        <v>#N/A</v>
      </c>
    </row>
    <row r="427" spans="1:7">
      <c r="A427" s="3" t="str">
        <f>IF('S&amp;P Regression'!C425=$B$2,'S&amp;P Regression'!A425,"")</f>
        <v/>
      </c>
      <c r="B427" s="3" t="str">
        <f>IF('S&amp;P Regression'!$C425=$B$2,'S&amp;P Regression'!B425,"")</f>
        <v/>
      </c>
      <c r="C427" s="3" t="str">
        <f>IF('S&amp;P Regression'!$C425=$B$2,'S&amp;P Regression'!C425,"")</f>
        <v/>
      </c>
      <c r="D427" s="9" t="e">
        <f>IF('S&amp;P Regression'!$C425=$B$2,'S&amp;P Regression'!D425,#N/A)</f>
        <v>#N/A</v>
      </c>
      <c r="E427" s="7" t="str">
        <f>IF('S&amp;P Regression'!$C425=$B$2,'S&amp;P Regression'!E425,"")</f>
        <v/>
      </c>
      <c r="F427" s="7" t="str">
        <f>IF('S&amp;P Regression'!$C425=$B$2,'S&amp;P Regression'!F425,"")</f>
        <v/>
      </c>
      <c r="G427" s="8" t="e">
        <f t="shared" si="6"/>
        <v>#N/A</v>
      </c>
    </row>
    <row r="428" spans="1:7">
      <c r="A428" s="3" t="str">
        <f>IF('S&amp;P Regression'!C426=$B$2,'S&amp;P Regression'!A426,"")</f>
        <v/>
      </c>
      <c r="B428" s="3" t="str">
        <f>IF('S&amp;P Regression'!$C426=$B$2,'S&amp;P Regression'!B426,"")</f>
        <v/>
      </c>
      <c r="C428" s="3" t="str">
        <f>IF('S&amp;P Regression'!$C426=$B$2,'S&amp;P Regression'!C426,"")</f>
        <v/>
      </c>
      <c r="D428" s="9" t="e">
        <f>IF('S&amp;P Regression'!$C426=$B$2,'S&amp;P Regression'!D426,#N/A)</f>
        <v>#N/A</v>
      </c>
      <c r="E428" s="7" t="str">
        <f>IF('S&amp;P Regression'!$C426=$B$2,'S&amp;P Regression'!E426,"")</f>
        <v/>
      </c>
      <c r="F428" s="7" t="str">
        <f>IF('S&amp;P Regression'!$C426=$B$2,'S&amp;P Regression'!F426,"")</f>
        <v/>
      </c>
      <c r="G428" s="8" t="e">
        <f t="shared" si="6"/>
        <v>#N/A</v>
      </c>
    </row>
    <row r="429" spans="1:7">
      <c r="A429" s="3" t="str">
        <f>IF('S&amp;P Regression'!C427=$B$2,'S&amp;P Regression'!A427,"")</f>
        <v/>
      </c>
      <c r="B429" s="3" t="str">
        <f>IF('S&amp;P Regression'!$C427=$B$2,'S&amp;P Regression'!B427,"")</f>
        <v/>
      </c>
      <c r="C429" s="3" t="str">
        <f>IF('S&amp;P Regression'!$C427=$B$2,'S&amp;P Regression'!C427,"")</f>
        <v/>
      </c>
      <c r="D429" s="9" t="e">
        <f>IF('S&amp;P Regression'!$C427=$B$2,'S&amp;P Regression'!D427,#N/A)</f>
        <v>#N/A</v>
      </c>
      <c r="E429" s="7" t="str">
        <f>IF('S&amp;P Regression'!$C427=$B$2,'S&amp;P Regression'!E427,"")</f>
        <v/>
      </c>
      <c r="F429" s="7" t="str">
        <f>IF('S&amp;P Regression'!$C427=$B$2,'S&amp;P Regression'!F427,"")</f>
        <v/>
      </c>
      <c r="G429" s="8" t="e">
        <f t="shared" si="6"/>
        <v>#N/A</v>
      </c>
    </row>
    <row r="430" spans="1:7">
      <c r="A430" s="3" t="str">
        <f>IF('S&amp;P Regression'!C428=$B$2,'S&amp;P Regression'!A428,"")</f>
        <v/>
      </c>
      <c r="B430" s="3" t="str">
        <f>IF('S&amp;P Regression'!$C428=$B$2,'S&amp;P Regression'!B428,"")</f>
        <v/>
      </c>
      <c r="C430" s="3" t="str">
        <f>IF('S&amp;P Regression'!$C428=$B$2,'S&amp;P Regression'!C428,"")</f>
        <v/>
      </c>
      <c r="D430" s="9" t="e">
        <f>IF('S&amp;P Regression'!$C428=$B$2,'S&amp;P Regression'!D428,#N/A)</f>
        <v>#N/A</v>
      </c>
      <c r="E430" s="7" t="str">
        <f>IF('S&amp;P Regression'!$C428=$B$2,'S&amp;P Regression'!E428,"")</f>
        <v/>
      </c>
      <c r="F430" s="7" t="str">
        <f>IF('S&amp;P Regression'!$C428=$B$2,'S&amp;P Regression'!F428,"")</f>
        <v/>
      </c>
      <c r="G430" s="8" t="e">
        <f t="shared" si="6"/>
        <v>#N/A</v>
      </c>
    </row>
    <row r="431" spans="1:7">
      <c r="A431" s="3" t="str">
        <f>IF('S&amp;P Regression'!C429=$B$2,'S&amp;P Regression'!A429,"")</f>
        <v/>
      </c>
      <c r="B431" s="3" t="str">
        <f>IF('S&amp;P Regression'!$C429=$B$2,'S&amp;P Regression'!B429,"")</f>
        <v/>
      </c>
      <c r="C431" s="3" t="str">
        <f>IF('S&amp;P Regression'!$C429=$B$2,'S&amp;P Regression'!C429,"")</f>
        <v/>
      </c>
      <c r="D431" s="9" t="e">
        <f>IF('S&amp;P Regression'!$C429=$B$2,'S&amp;P Regression'!D429,#N/A)</f>
        <v>#N/A</v>
      </c>
      <c r="E431" s="7" t="str">
        <f>IF('S&amp;P Regression'!$C429=$B$2,'S&amp;P Regression'!E429,"")</f>
        <v/>
      </c>
      <c r="F431" s="7" t="str">
        <f>IF('S&amp;P Regression'!$C429=$B$2,'S&amp;P Regression'!F429,"")</f>
        <v/>
      </c>
      <c r="G431" s="8" t="e">
        <f t="shared" si="6"/>
        <v>#N/A</v>
      </c>
    </row>
    <row r="432" spans="1:7">
      <c r="A432" s="3" t="str">
        <f>IF('S&amp;P Regression'!C430=$B$2,'S&amp;P Regression'!A430,"")</f>
        <v/>
      </c>
      <c r="B432" s="3" t="str">
        <f>IF('S&amp;P Regression'!$C430=$B$2,'S&amp;P Regression'!B430,"")</f>
        <v/>
      </c>
      <c r="C432" s="3" t="str">
        <f>IF('S&amp;P Regression'!$C430=$B$2,'S&amp;P Regression'!C430,"")</f>
        <v/>
      </c>
      <c r="D432" s="9" t="e">
        <f>IF('S&amp;P Regression'!$C430=$B$2,'S&amp;P Regression'!D430,#N/A)</f>
        <v>#N/A</v>
      </c>
      <c r="E432" s="7" t="str">
        <f>IF('S&amp;P Regression'!$C430=$B$2,'S&amp;P Regression'!E430,"")</f>
        <v/>
      </c>
      <c r="F432" s="7" t="str">
        <f>IF('S&amp;P Regression'!$C430=$B$2,'S&amp;P Regression'!F430,"")</f>
        <v/>
      </c>
      <c r="G432" s="8" t="e">
        <f t="shared" si="6"/>
        <v>#N/A</v>
      </c>
    </row>
    <row r="433" spans="1:7">
      <c r="A433" s="3" t="str">
        <f>IF('S&amp;P Regression'!C431=$B$2,'S&amp;P Regression'!A431,"")</f>
        <v/>
      </c>
      <c r="B433" s="3" t="str">
        <f>IF('S&amp;P Regression'!$C431=$B$2,'S&amp;P Regression'!B431,"")</f>
        <v/>
      </c>
      <c r="C433" s="3" t="str">
        <f>IF('S&amp;P Regression'!$C431=$B$2,'S&amp;P Regression'!C431,"")</f>
        <v/>
      </c>
      <c r="D433" s="9" t="e">
        <f>IF('S&amp;P Regression'!$C431=$B$2,'S&amp;P Regression'!D431,#N/A)</f>
        <v>#N/A</v>
      </c>
      <c r="E433" s="7" t="str">
        <f>IF('S&amp;P Regression'!$C431=$B$2,'S&amp;P Regression'!E431,"")</f>
        <v/>
      </c>
      <c r="F433" s="7" t="str">
        <f>IF('S&amp;P Regression'!$C431=$B$2,'S&amp;P Regression'!F431,"")</f>
        <v/>
      </c>
      <c r="G433" s="8" t="e">
        <f t="shared" si="6"/>
        <v>#N/A</v>
      </c>
    </row>
    <row r="434" spans="1:7">
      <c r="A434" s="3" t="str">
        <f>IF('S&amp;P Regression'!C432=$B$2,'S&amp;P Regression'!A432,"")</f>
        <v/>
      </c>
      <c r="B434" s="3" t="str">
        <f>IF('S&amp;P Regression'!$C432=$B$2,'S&amp;P Regression'!B432,"")</f>
        <v/>
      </c>
      <c r="C434" s="3" t="str">
        <f>IF('S&amp;P Regression'!$C432=$B$2,'S&amp;P Regression'!C432,"")</f>
        <v/>
      </c>
      <c r="D434" s="9" t="e">
        <f>IF('S&amp;P Regression'!$C432=$B$2,'S&amp;P Regression'!D432,#N/A)</f>
        <v>#N/A</v>
      </c>
      <c r="E434" s="7" t="str">
        <f>IF('S&amp;P Regression'!$C432=$B$2,'S&amp;P Regression'!E432,"")</f>
        <v/>
      </c>
      <c r="F434" s="7" t="str">
        <f>IF('S&amp;P Regression'!$C432=$B$2,'S&amp;P Regression'!F432,"")</f>
        <v/>
      </c>
      <c r="G434" s="8" t="e">
        <f t="shared" si="6"/>
        <v>#N/A</v>
      </c>
    </row>
    <row r="435" spans="1:7">
      <c r="A435" s="3" t="str">
        <f>IF('S&amp;P Regression'!C433=$B$2,'S&amp;P Regression'!A433,"")</f>
        <v/>
      </c>
      <c r="B435" s="3" t="str">
        <f>IF('S&amp;P Regression'!$C433=$B$2,'S&amp;P Regression'!B433,"")</f>
        <v/>
      </c>
      <c r="C435" s="3" t="str">
        <f>IF('S&amp;P Regression'!$C433=$B$2,'S&amp;P Regression'!C433,"")</f>
        <v/>
      </c>
      <c r="D435" s="9" t="e">
        <f>IF('S&amp;P Regression'!$C433=$B$2,'S&amp;P Regression'!D433,#N/A)</f>
        <v>#N/A</v>
      </c>
      <c r="E435" s="7" t="str">
        <f>IF('S&amp;P Regression'!$C433=$B$2,'S&amp;P Regression'!E433,"")</f>
        <v/>
      </c>
      <c r="F435" s="7" t="str">
        <f>IF('S&amp;P Regression'!$C433=$B$2,'S&amp;P Regression'!F433,"")</f>
        <v/>
      </c>
      <c r="G435" s="8" t="e">
        <f t="shared" si="6"/>
        <v>#N/A</v>
      </c>
    </row>
    <row r="436" spans="1:7">
      <c r="A436" s="3" t="str">
        <f>IF('S&amp;P Regression'!C434=$B$2,'S&amp;P Regression'!A434,"")</f>
        <v>TXT</v>
      </c>
      <c r="B436" s="3" t="str">
        <f>IF('S&amp;P Regression'!$C434=$B$2,'S&amp;P Regression'!B434,"")</f>
        <v>Textron Inc.</v>
      </c>
      <c r="C436" s="3" t="str">
        <f>IF('S&amp;P Regression'!$C434=$B$2,'S&amp;P Regression'!C434,"")</f>
        <v>Industrials</v>
      </c>
      <c r="D436" s="9">
        <f>IF('S&amp;P Regression'!$C434=$B$2,'S&amp;P Regression'!D434,#N/A)</f>
        <v>6.0999999999999999E-2</v>
      </c>
      <c r="E436" s="7">
        <f>IF('S&amp;P Regression'!$C434=$B$2,'S&amp;P Regression'!E434,"")</f>
        <v>13904.64</v>
      </c>
      <c r="F436" s="7">
        <f>IF('S&amp;P Regression'!$C434=$B$2,'S&amp;P Regression'!F434,"")</f>
        <v>13845.8</v>
      </c>
      <c r="G436" s="8">
        <f t="shared" si="6"/>
        <v>1.004249664158084</v>
      </c>
    </row>
    <row r="437" spans="1:7">
      <c r="A437" s="3" t="str">
        <f>IF('S&amp;P Regression'!C435=$B$2,'S&amp;P Regression'!A435,"")</f>
        <v>TYC</v>
      </c>
      <c r="B437" s="3" t="str">
        <f>IF('S&amp;P Regression'!$C435=$B$2,'S&amp;P Regression'!B435,"")</f>
        <v>Tyco International, Ltd.</v>
      </c>
      <c r="C437" s="3" t="str">
        <f>IF('S&amp;P Regression'!$C435=$B$2,'S&amp;P Regression'!C435,"")</f>
        <v>Industrials</v>
      </c>
      <c r="D437" s="9">
        <f>IF('S&amp;P Regression'!$C435=$B$2,'S&amp;P Regression'!D435,#N/A)</f>
        <v>2.8000000000000001E-2</v>
      </c>
      <c r="E437" s="7">
        <f>IF('S&amp;P Regression'!$C435=$B$2,'S&amp;P Regression'!E435,"")</f>
        <v>18749.189999999999</v>
      </c>
      <c r="F437" s="7">
        <f>IF('S&amp;P Regression'!$C435=$B$2,'S&amp;P Regression'!F435,"")</f>
        <v>37425.47</v>
      </c>
      <c r="G437" s="8">
        <f t="shared" si="6"/>
        <v>0.50097406926352561</v>
      </c>
    </row>
    <row r="438" spans="1:7">
      <c r="A438" s="3" t="str">
        <f>IF('S&amp;P Regression'!C436=$B$2,'S&amp;P Regression'!A436,"")</f>
        <v/>
      </c>
      <c r="B438" s="3" t="str">
        <f>IF('S&amp;P Regression'!$C436=$B$2,'S&amp;P Regression'!B436,"")</f>
        <v/>
      </c>
      <c r="C438" s="3" t="str">
        <f>IF('S&amp;P Regression'!$C436=$B$2,'S&amp;P Regression'!C436,"")</f>
        <v/>
      </c>
      <c r="D438" s="9" t="e">
        <f>IF('S&amp;P Regression'!$C436=$B$2,'S&amp;P Regression'!D436,#N/A)</f>
        <v>#N/A</v>
      </c>
      <c r="E438" s="7" t="str">
        <f>IF('S&amp;P Regression'!$C436=$B$2,'S&amp;P Regression'!E436,"")</f>
        <v/>
      </c>
      <c r="F438" s="7" t="str">
        <f>IF('S&amp;P Regression'!$C436=$B$2,'S&amp;P Regression'!F436,"")</f>
        <v/>
      </c>
      <c r="G438" s="8" t="e">
        <f t="shared" si="6"/>
        <v>#N/A</v>
      </c>
    </row>
    <row r="439" spans="1:7">
      <c r="A439" s="3" t="str">
        <f>IF('S&amp;P Regression'!C437=$B$2,'S&amp;P Regression'!A437,"")</f>
        <v/>
      </c>
      <c r="B439" s="3" t="str">
        <f>IF('S&amp;P Regression'!$C437=$B$2,'S&amp;P Regression'!B437,"")</f>
        <v/>
      </c>
      <c r="C439" s="3" t="str">
        <f>IF('S&amp;P Regression'!$C437=$B$2,'S&amp;P Regression'!C437,"")</f>
        <v/>
      </c>
      <c r="D439" s="9" t="e">
        <f>IF('S&amp;P Regression'!$C437=$B$2,'S&amp;P Regression'!D437,#N/A)</f>
        <v>#N/A</v>
      </c>
      <c r="E439" s="7" t="str">
        <f>IF('S&amp;P Regression'!$C437=$B$2,'S&amp;P Regression'!E437,"")</f>
        <v/>
      </c>
      <c r="F439" s="7" t="str">
        <f>IF('S&amp;P Regression'!$C437=$B$2,'S&amp;P Regression'!F437,"")</f>
        <v/>
      </c>
      <c r="G439" s="8" t="e">
        <f t="shared" si="6"/>
        <v>#N/A</v>
      </c>
    </row>
    <row r="440" spans="1:7">
      <c r="A440" s="3" t="str">
        <f>IF('S&amp;P Regression'!C438=$B$2,'S&amp;P Regression'!A438,"")</f>
        <v/>
      </c>
      <c r="B440" s="3" t="str">
        <f>IF('S&amp;P Regression'!$C438=$B$2,'S&amp;P Regression'!B438,"")</f>
        <v/>
      </c>
      <c r="C440" s="3" t="str">
        <f>IF('S&amp;P Regression'!$C438=$B$2,'S&amp;P Regression'!C438,"")</f>
        <v/>
      </c>
      <c r="D440" s="9" t="e">
        <f>IF('S&amp;P Regression'!$C438=$B$2,'S&amp;P Regression'!D438,#N/A)</f>
        <v>#N/A</v>
      </c>
      <c r="E440" s="7" t="str">
        <f>IF('S&amp;P Regression'!$C438=$B$2,'S&amp;P Regression'!E438,"")</f>
        <v/>
      </c>
      <c r="F440" s="7" t="str">
        <f>IF('S&amp;P Regression'!$C438=$B$2,'S&amp;P Regression'!F438,"")</f>
        <v/>
      </c>
      <c r="G440" s="8" t="e">
        <f t="shared" si="6"/>
        <v>#N/A</v>
      </c>
    </row>
    <row r="441" spans="1:7">
      <c r="A441" s="3" t="str">
        <f>IF('S&amp;P Regression'!C439=$B$2,'S&amp;P Regression'!A439,"")</f>
        <v/>
      </c>
      <c r="B441" s="3" t="str">
        <f>IF('S&amp;P Regression'!$C439=$B$2,'S&amp;P Regression'!B439,"")</f>
        <v/>
      </c>
      <c r="C441" s="3" t="str">
        <f>IF('S&amp;P Regression'!$C439=$B$2,'S&amp;P Regression'!C439,"")</f>
        <v/>
      </c>
      <c r="D441" s="9" t="e">
        <f>IF('S&amp;P Regression'!$C439=$B$2,'S&amp;P Regression'!D439,#N/A)</f>
        <v>#N/A</v>
      </c>
      <c r="E441" s="7" t="str">
        <f>IF('S&amp;P Regression'!$C439=$B$2,'S&amp;P Regression'!E439,"")</f>
        <v/>
      </c>
      <c r="F441" s="7" t="str">
        <f>IF('S&amp;P Regression'!$C439=$B$2,'S&amp;P Regression'!F439,"")</f>
        <v/>
      </c>
      <c r="G441" s="8" t="e">
        <f t="shared" si="6"/>
        <v>#N/A</v>
      </c>
    </row>
    <row r="442" spans="1:7">
      <c r="A442" s="3" t="str">
        <f>IF('S&amp;P Regression'!C440=$B$2,'S&amp;P Regression'!A440,"")</f>
        <v>UNP</v>
      </c>
      <c r="B442" s="3" t="str">
        <f>IF('S&amp;P Regression'!$C440=$B$2,'S&amp;P Regression'!B440,"")</f>
        <v>Union Pacific Corp</v>
      </c>
      <c r="C442" s="3" t="str">
        <f>IF('S&amp;P Regression'!$C440=$B$2,'S&amp;P Regression'!C440,"")</f>
        <v>Industrials</v>
      </c>
      <c r="D442" s="9">
        <f>IF('S&amp;P Regression'!$C440=$B$2,'S&amp;P Regression'!D440,#N/A)</f>
        <v>9.7000000000000003E-2</v>
      </c>
      <c r="E442" s="7">
        <f>IF('S&amp;P Regression'!$C440=$B$2,'S&amp;P Regression'!E440,"")</f>
        <v>100060.68</v>
      </c>
      <c r="F442" s="7">
        <f>IF('S&amp;P Regression'!$C440=$B$2,'S&amp;P Regression'!F440,"")</f>
        <v>52640.91</v>
      </c>
      <c r="G442" s="8">
        <f t="shared" si="6"/>
        <v>1.9008159243447726</v>
      </c>
    </row>
    <row r="443" spans="1:7">
      <c r="A443" s="3" t="str">
        <f>IF('S&amp;P Regression'!C441=$B$2,'S&amp;P Regression'!A441,"")</f>
        <v>UPS</v>
      </c>
      <c r="B443" s="3" t="str">
        <f>IF('S&amp;P Regression'!$C441=$B$2,'S&amp;P Regression'!B441,"")</f>
        <v>United Parcel Service, Inc.</v>
      </c>
      <c r="C443" s="3" t="str">
        <f>IF('S&amp;P Regression'!$C441=$B$2,'S&amp;P Regression'!C441,"")</f>
        <v>Industrials</v>
      </c>
      <c r="D443" s="9">
        <f>IF('S&amp;P Regression'!$C441=$B$2,'S&amp;P Regression'!D441,#N/A)</f>
        <v>0.14199999999999999</v>
      </c>
      <c r="E443" s="7">
        <f>IF('S&amp;P Regression'!$C441=$B$2,'S&amp;P Regression'!E441,"")</f>
        <v>118838.05</v>
      </c>
      <c r="F443" s="7">
        <f>IF('S&amp;P Regression'!$C441=$B$2,'S&amp;P Regression'!F441,"")</f>
        <v>32925.08</v>
      </c>
      <c r="G443" s="8">
        <f t="shared" si="6"/>
        <v>3.6093473425121516</v>
      </c>
    </row>
    <row r="444" spans="1:7">
      <c r="A444" s="3" t="str">
        <f>IF('S&amp;P Regression'!C442=$B$2,'S&amp;P Regression'!A442,"")</f>
        <v/>
      </c>
      <c r="B444" s="3" t="str">
        <f>IF('S&amp;P Regression'!$C442=$B$2,'S&amp;P Regression'!B442,"")</f>
        <v/>
      </c>
      <c r="C444" s="3" t="str">
        <f>IF('S&amp;P Regression'!$C442=$B$2,'S&amp;P Regression'!C442,"")</f>
        <v/>
      </c>
      <c r="D444" s="9" t="e">
        <f>IF('S&amp;P Regression'!$C442=$B$2,'S&amp;P Regression'!D442,#N/A)</f>
        <v>#N/A</v>
      </c>
      <c r="E444" s="7" t="str">
        <f>IF('S&amp;P Regression'!$C442=$B$2,'S&amp;P Regression'!E442,"")</f>
        <v/>
      </c>
      <c r="F444" s="7" t="str">
        <f>IF('S&amp;P Regression'!$C442=$B$2,'S&amp;P Regression'!F442,"")</f>
        <v/>
      </c>
      <c r="G444" s="8" t="e">
        <f t="shared" si="6"/>
        <v>#N/A</v>
      </c>
    </row>
    <row r="445" spans="1:7">
      <c r="A445" s="3" t="str">
        <f>IF('S&amp;P Regression'!C443=$B$2,'S&amp;P Regression'!A443,"")</f>
        <v>URI</v>
      </c>
      <c r="B445" s="3" t="str">
        <f>IF('S&amp;P Regression'!$C443=$B$2,'S&amp;P Regression'!B443,"")</f>
        <v>United Rentals, Inc.</v>
      </c>
      <c r="C445" s="3" t="str">
        <f>IF('S&amp;P Regression'!$C443=$B$2,'S&amp;P Regression'!C443,"")</f>
        <v>Industrials</v>
      </c>
      <c r="D445" s="9">
        <f>IF('S&amp;P Regression'!$C443=$B$2,'S&amp;P Regression'!D443,#N/A)</f>
        <v>6.5000000000000002E-2</v>
      </c>
      <c r="E445" s="7">
        <f>IF('S&amp;P Regression'!$C443=$B$2,'S&amp;P Regression'!E443,"")</f>
        <v>16351.01</v>
      </c>
      <c r="F445" s="7">
        <f>IF('S&amp;P Regression'!$C443=$B$2,'S&amp;P Regression'!F443,"")</f>
        <v>14392.56</v>
      </c>
      <c r="G445" s="8">
        <f t="shared" si="6"/>
        <v>1.1360737770070093</v>
      </c>
    </row>
    <row r="446" spans="1:7">
      <c r="A446" s="3" t="str">
        <f>IF('S&amp;P Regression'!C444=$B$2,'S&amp;P Regression'!A444,"")</f>
        <v/>
      </c>
      <c r="B446" s="3" t="str">
        <f>IF('S&amp;P Regression'!$C444=$B$2,'S&amp;P Regression'!B444,"")</f>
        <v/>
      </c>
      <c r="C446" s="3" t="str">
        <f>IF('S&amp;P Regression'!$C444=$B$2,'S&amp;P Regression'!C444,"")</f>
        <v/>
      </c>
      <c r="D446" s="9" t="e">
        <f>IF('S&amp;P Regression'!$C444=$B$2,'S&amp;P Regression'!D444,#N/A)</f>
        <v>#N/A</v>
      </c>
      <c r="E446" s="7" t="str">
        <f>IF('S&amp;P Regression'!$C444=$B$2,'S&amp;P Regression'!E444,"")</f>
        <v/>
      </c>
      <c r="F446" s="7" t="str">
        <f>IF('S&amp;P Regression'!$C444=$B$2,'S&amp;P Regression'!F444,"")</f>
        <v/>
      </c>
      <c r="G446" s="8" t="e">
        <f t="shared" si="6"/>
        <v>#N/A</v>
      </c>
    </row>
    <row r="447" spans="1:7">
      <c r="A447" s="3" t="str">
        <f>IF('S&amp;P Regression'!C445=$B$2,'S&amp;P Regression'!A445,"")</f>
        <v>UTX</v>
      </c>
      <c r="B447" s="3" t="str">
        <f>IF('S&amp;P Regression'!$C445=$B$2,'S&amp;P Regression'!B445,"")</f>
        <v>United Technologies Corp</v>
      </c>
      <c r="C447" s="3" t="str">
        <f>IF('S&amp;P Regression'!$C445=$B$2,'S&amp;P Regression'!C445,"")</f>
        <v>Industrials</v>
      </c>
      <c r="D447" s="9">
        <f>IF('S&amp;P Regression'!$C445=$B$2,'S&amp;P Regression'!D445,#N/A)</f>
        <v>7.6999999999999999E-2</v>
      </c>
      <c r="E447" s="7">
        <f>IF('S&amp;P Regression'!$C445=$B$2,'S&amp;P Regression'!E445,"")</f>
        <v>108742.67</v>
      </c>
      <c r="F447" s="7">
        <f>IF('S&amp;P Regression'!$C445=$B$2,'S&amp;P Regression'!F445,"")</f>
        <v>74004.37</v>
      </c>
      <c r="G447" s="8">
        <f t="shared" si="6"/>
        <v>1.4694087659958459</v>
      </c>
    </row>
    <row r="448" spans="1:7">
      <c r="A448" s="3" t="str">
        <f>IF('S&amp;P Regression'!C446=$B$2,'S&amp;P Regression'!A446,"")</f>
        <v/>
      </c>
      <c r="B448" s="3" t="str">
        <f>IF('S&amp;P Regression'!$C446=$B$2,'S&amp;P Regression'!B446,"")</f>
        <v/>
      </c>
      <c r="C448" s="3" t="str">
        <f>IF('S&amp;P Regression'!$C446=$B$2,'S&amp;P Regression'!C446,"")</f>
        <v/>
      </c>
      <c r="D448" s="9" t="e">
        <f>IF('S&amp;P Regression'!$C446=$B$2,'S&amp;P Regression'!D446,#N/A)</f>
        <v>#N/A</v>
      </c>
      <c r="E448" s="7" t="str">
        <f>IF('S&amp;P Regression'!$C446=$B$2,'S&amp;P Regression'!E446,"")</f>
        <v/>
      </c>
      <c r="F448" s="7" t="str">
        <f>IF('S&amp;P Regression'!$C446=$B$2,'S&amp;P Regression'!F446,"")</f>
        <v/>
      </c>
      <c r="G448" s="8" t="e">
        <f t="shared" si="6"/>
        <v>#N/A</v>
      </c>
    </row>
    <row r="449" spans="1:7">
      <c r="A449" s="3" t="str">
        <f>IF('S&amp;P Regression'!C447=$B$2,'S&amp;P Regression'!A447,"")</f>
        <v/>
      </c>
      <c r="B449" s="3" t="str">
        <f>IF('S&amp;P Regression'!$C447=$B$2,'S&amp;P Regression'!B447,"")</f>
        <v/>
      </c>
      <c r="C449" s="3" t="str">
        <f>IF('S&amp;P Regression'!$C447=$B$2,'S&amp;P Regression'!C447,"")</f>
        <v/>
      </c>
      <c r="D449" s="9" t="e">
        <f>IF('S&amp;P Regression'!$C447=$B$2,'S&amp;P Regression'!D447,#N/A)</f>
        <v>#N/A</v>
      </c>
      <c r="E449" s="7" t="str">
        <f>IF('S&amp;P Regression'!$C447=$B$2,'S&amp;P Regression'!E447,"")</f>
        <v/>
      </c>
      <c r="F449" s="7" t="str">
        <f>IF('S&amp;P Regression'!$C447=$B$2,'S&amp;P Regression'!F447,"")</f>
        <v/>
      </c>
      <c r="G449" s="8" t="e">
        <f t="shared" si="6"/>
        <v>#N/A</v>
      </c>
    </row>
    <row r="450" spans="1:7">
      <c r="A450" s="3" t="str">
        <f>IF('S&amp;P Regression'!C448=$B$2,'S&amp;P Regression'!A448,"")</f>
        <v/>
      </c>
      <c r="B450" s="3" t="str">
        <f>IF('S&amp;P Regression'!$C448=$B$2,'S&amp;P Regression'!B448,"")</f>
        <v/>
      </c>
      <c r="C450" s="3" t="str">
        <f>IF('S&amp;P Regression'!$C448=$B$2,'S&amp;P Regression'!C448,"")</f>
        <v/>
      </c>
      <c r="D450" s="9" t="e">
        <f>IF('S&amp;P Regression'!$C448=$B$2,'S&amp;P Regression'!D448,#N/A)</f>
        <v>#N/A</v>
      </c>
      <c r="E450" s="7" t="str">
        <f>IF('S&amp;P Regression'!$C448=$B$2,'S&amp;P Regression'!E448,"")</f>
        <v/>
      </c>
      <c r="F450" s="7" t="str">
        <f>IF('S&amp;P Regression'!$C448=$B$2,'S&amp;P Regression'!F448,"")</f>
        <v/>
      </c>
      <c r="G450" s="8" t="e">
        <f t="shared" si="6"/>
        <v>#N/A</v>
      </c>
    </row>
    <row r="451" spans="1:7">
      <c r="A451" s="3" t="str">
        <f>IF('S&amp;P Regression'!C449=$B$2,'S&amp;P Regression'!A449,"")</f>
        <v/>
      </c>
      <c r="B451" s="3" t="str">
        <f>IF('S&amp;P Regression'!$C449=$B$2,'S&amp;P Regression'!B449,"")</f>
        <v/>
      </c>
      <c r="C451" s="3" t="str">
        <f>IF('S&amp;P Regression'!$C449=$B$2,'S&amp;P Regression'!C449,"")</f>
        <v/>
      </c>
      <c r="D451" s="9" t="e">
        <f>IF('S&amp;P Regression'!$C449=$B$2,'S&amp;P Regression'!D449,#N/A)</f>
        <v>#N/A</v>
      </c>
      <c r="E451" s="7" t="str">
        <f>IF('S&amp;P Regression'!$C449=$B$2,'S&amp;P Regression'!E449,"")</f>
        <v/>
      </c>
      <c r="F451" s="7" t="str">
        <f>IF('S&amp;P Regression'!$C449=$B$2,'S&amp;P Regression'!F449,"")</f>
        <v/>
      </c>
      <c r="G451" s="8" t="e">
        <f t="shared" si="6"/>
        <v>#N/A</v>
      </c>
    </row>
    <row r="452" spans="1:7">
      <c r="A452" s="3" t="str">
        <f>IF('S&amp;P Regression'!C450=$B$2,'S&amp;P Regression'!A450,"")</f>
        <v/>
      </c>
      <c r="B452" s="3" t="str">
        <f>IF('S&amp;P Regression'!$C450=$B$2,'S&amp;P Regression'!B450,"")</f>
        <v/>
      </c>
      <c r="C452" s="3" t="str">
        <f>IF('S&amp;P Regression'!$C450=$B$2,'S&amp;P Regression'!C450,"")</f>
        <v/>
      </c>
      <c r="D452" s="9" t="e">
        <f>IF('S&amp;P Regression'!$C450=$B$2,'S&amp;P Regression'!D450,#N/A)</f>
        <v>#N/A</v>
      </c>
      <c r="E452" s="7" t="str">
        <f>IF('S&amp;P Regression'!$C450=$B$2,'S&amp;P Regression'!E450,"")</f>
        <v/>
      </c>
      <c r="F452" s="7" t="str">
        <f>IF('S&amp;P Regression'!$C450=$B$2,'S&amp;P Regression'!F450,"")</f>
        <v/>
      </c>
      <c r="G452" s="8" t="e">
        <f t="shared" si="6"/>
        <v>#N/A</v>
      </c>
    </row>
    <row r="453" spans="1:7">
      <c r="A453" s="3" t="str">
        <f>IF('S&amp;P Regression'!C451=$B$2,'S&amp;P Regression'!A451,"")</f>
        <v/>
      </c>
      <c r="B453" s="3" t="str">
        <f>IF('S&amp;P Regression'!$C451=$B$2,'S&amp;P Regression'!B451,"")</f>
        <v/>
      </c>
      <c r="C453" s="3" t="str">
        <f>IF('S&amp;P Regression'!$C451=$B$2,'S&amp;P Regression'!C451,"")</f>
        <v/>
      </c>
      <c r="D453" s="9" t="e">
        <f>IF('S&amp;P Regression'!$C451=$B$2,'S&amp;P Regression'!D451,#N/A)</f>
        <v>#N/A</v>
      </c>
      <c r="E453" s="7" t="str">
        <f>IF('S&amp;P Regression'!$C451=$B$2,'S&amp;P Regression'!E451,"")</f>
        <v/>
      </c>
      <c r="F453" s="7" t="str">
        <f>IF('S&amp;P Regression'!$C451=$B$2,'S&amp;P Regression'!F451,"")</f>
        <v/>
      </c>
      <c r="G453" s="8" t="e">
        <f t="shared" si="6"/>
        <v>#N/A</v>
      </c>
    </row>
    <row r="454" spans="1:7">
      <c r="A454" s="3" t="str">
        <f>IF('S&amp;P Regression'!C452=$B$2,'S&amp;P Regression'!A452,"")</f>
        <v/>
      </c>
      <c r="B454" s="3" t="str">
        <f>IF('S&amp;P Regression'!$C452=$B$2,'S&amp;P Regression'!B452,"")</f>
        <v/>
      </c>
      <c r="C454" s="3" t="str">
        <f>IF('S&amp;P Regression'!$C452=$B$2,'S&amp;P Regression'!C452,"")</f>
        <v/>
      </c>
      <c r="D454" s="9" t="e">
        <f>IF('S&amp;P Regression'!$C452=$B$2,'S&amp;P Regression'!D452,#N/A)</f>
        <v>#N/A</v>
      </c>
      <c r="E454" s="7" t="str">
        <f>IF('S&amp;P Regression'!$C452=$B$2,'S&amp;P Regression'!E452,"")</f>
        <v/>
      </c>
      <c r="F454" s="7" t="str">
        <f>IF('S&amp;P Regression'!$C452=$B$2,'S&amp;P Regression'!F452,"")</f>
        <v/>
      </c>
      <c r="G454" s="8" t="e">
        <f t="shared" si="6"/>
        <v>#N/A</v>
      </c>
    </row>
    <row r="455" spans="1:7">
      <c r="A455" s="3" t="str">
        <f>IF('S&amp;P Regression'!C453=$B$2,'S&amp;P Regression'!A453,"")</f>
        <v/>
      </c>
      <c r="B455" s="3" t="str">
        <f>IF('S&amp;P Regression'!$C453=$B$2,'S&amp;P Regression'!B453,"")</f>
        <v/>
      </c>
      <c r="C455" s="3" t="str">
        <f>IF('S&amp;P Regression'!$C453=$B$2,'S&amp;P Regression'!C453,"")</f>
        <v/>
      </c>
      <c r="D455" s="9" t="e">
        <f>IF('S&amp;P Regression'!$C453=$B$2,'S&amp;P Regression'!D453,#N/A)</f>
        <v>#N/A</v>
      </c>
      <c r="E455" s="7" t="str">
        <f>IF('S&amp;P Regression'!$C453=$B$2,'S&amp;P Regression'!E453,"")</f>
        <v/>
      </c>
      <c r="F455" s="7" t="str">
        <f>IF('S&amp;P Regression'!$C453=$B$2,'S&amp;P Regression'!F453,"")</f>
        <v/>
      </c>
      <c r="G455" s="8" t="e">
        <f t="shared" ref="G455:G502" si="7">IF(F455="",#N/A,E455/F455)</f>
        <v>#N/A</v>
      </c>
    </row>
    <row r="456" spans="1:7">
      <c r="A456" s="3" t="str">
        <f>IF('S&amp;P Regression'!C454=$B$2,'S&amp;P Regression'!A454,"")</f>
        <v/>
      </c>
      <c r="B456" s="3" t="str">
        <f>IF('S&amp;P Regression'!$C454=$B$2,'S&amp;P Regression'!B454,"")</f>
        <v/>
      </c>
      <c r="C456" s="3" t="str">
        <f>IF('S&amp;P Regression'!$C454=$B$2,'S&amp;P Regression'!C454,"")</f>
        <v/>
      </c>
      <c r="D456" s="9" t="e">
        <f>IF('S&amp;P Regression'!$C454=$B$2,'S&amp;P Regression'!D454,#N/A)</f>
        <v>#N/A</v>
      </c>
      <c r="E456" s="7" t="str">
        <f>IF('S&amp;P Regression'!$C454=$B$2,'S&amp;P Regression'!E454,"")</f>
        <v/>
      </c>
      <c r="F456" s="7" t="str">
        <f>IF('S&amp;P Regression'!$C454=$B$2,'S&amp;P Regression'!F454,"")</f>
        <v/>
      </c>
      <c r="G456" s="8" t="e">
        <f t="shared" si="7"/>
        <v>#N/A</v>
      </c>
    </row>
    <row r="457" spans="1:7">
      <c r="A457" s="3" t="str">
        <f>IF('S&amp;P Regression'!C455=$B$2,'S&amp;P Regression'!A455,"")</f>
        <v/>
      </c>
      <c r="B457" s="3" t="str">
        <f>IF('S&amp;P Regression'!$C455=$B$2,'S&amp;P Regression'!B455,"")</f>
        <v/>
      </c>
      <c r="C457" s="3" t="str">
        <f>IF('S&amp;P Regression'!$C455=$B$2,'S&amp;P Regression'!C455,"")</f>
        <v/>
      </c>
      <c r="D457" s="9" t="e">
        <f>IF('S&amp;P Regression'!$C455=$B$2,'S&amp;P Regression'!D455,#N/A)</f>
        <v>#N/A</v>
      </c>
      <c r="E457" s="7" t="str">
        <f>IF('S&amp;P Regression'!$C455=$B$2,'S&amp;P Regression'!E455,"")</f>
        <v/>
      </c>
      <c r="F457" s="7" t="str">
        <f>IF('S&amp;P Regression'!$C455=$B$2,'S&amp;P Regression'!F455,"")</f>
        <v/>
      </c>
      <c r="G457" s="8" t="e">
        <f t="shared" si="7"/>
        <v>#N/A</v>
      </c>
    </row>
    <row r="458" spans="1:7">
      <c r="A458" s="3" t="str">
        <f>IF('S&amp;P Regression'!C456=$B$2,'S&amp;P Regression'!A456,"")</f>
        <v/>
      </c>
      <c r="B458" s="3" t="str">
        <f>IF('S&amp;P Regression'!$C456=$B$2,'S&amp;P Regression'!B456,"")</f>
        <v/>
      </c>
      <c r="C458" s="3" t="str">
        <f>IF('S&amp;P Regression'!$C456=$B$2,'S&amp;P Regression'!C456,"")</f>
        <v/>
      </c>
      <c r="D458" s="9" t="e">
        <f>IF('S&amp;P Regression'!$C456=$B$2,'S&amp;P Regression'!D456,#N/A)</f>
        <v>#N/A</v>
      </c>
      <c r="E458" s="7" t="str">
        <f>IF('S&amp;P Regression'!$C456=$B$2,'S&amp;P Regression'!E456,"")</f>
        <v/>
      </c>
      <c r="F458" s="7" t="str">
        <f>IF('S&amp;P Regression'!$C456=$B$2,'S&amp;P Regression'!F456,"")</f>
        <v/>
      </c>
      <c r="G458" s="8" t="e">
        <f t="shared" si="7"/>
        <v>#N/A</v>
      </c>
    </row>
    <row r="459" spans="1:7">
      <c r="A459" s="3" t="str">
        <f>IF('S&amp;P Regression'!C457=$B$2,'S&amp;P Regression'!A457,"")</f>
        <v/>
      </c>
      <c r="B459" s="3" t="str">
        <f>IF('S&amp;P Regression'!$C457=$B$2,'S&amp;P Regression'!B457,"")</f>
        <v/>
      </c>
      <c r="C459" s="3" t="str">
        <f>IF('S&amp;P Regression'!$C457=$B$2,'S&amp;P Regression'!C457,"")</f>
        <v/>
      </c>
      <c r="D459" s="9" t="e">
        <f>IF('S&amp;P Regression'!$C457=$B$2,'S&amp;P Regression'!D457,#N/A)</f>
        <v>#N/A</v>
      </c>
      <c r="E459" s="7" t="str">
        <f>IF('S&amp;P Regression'!$C457=$B$2,'S&amp;P Regression'!E457,"")</f>
        <v/>
      </c>
      <c r="F459" s="7" t="str">
        <f>IF('S&amp;P Regression'!$C457=$B$2,'S&amp;P Regression'!F457,"")</f>
        <v/>
      </c>
      <c r="G459" s="8" t="e">
        <f t="shared" si="7"/>
        <v>#N/A</v>
      </c>
    </row>
    <row r="460" spans="1:7">
      <c r="A460" s="3" t="str">
        <f>IF('S&amp;P Regression'!C458=$B$2,'S&amp;P Regression'!A458,"")</f>
        <v/>
      </c>
      <c r="B460" s="3" t="str">
        <f>IF('S&amp;P Regression'!$C458=$B$2,'S&amp;P Regression'!B458,"")</f>
        <v/>
      </c>
      <c r="C460" s="3" t="str">
        <f>IF('S&amp;P Regression'!$C458=$B$2,'S&amp;P Regression'!C458,"")</f>
        <v/>
      </c>
      <c r="D460" s="9" t="e">
        <f>IF('S&amp;P Regression'!$C458=$B$2,'S&amp;P Regression'!D458,#N/A)</f>
        <v>#N/A</v>
      </c>
      <c r="E460" s="7" t="str">
        <f>IF('S&amp;P Regression'!$C458=$B$2,'S&amp;P Regression'!E458,"")</f>
        <v/>
      </c>
      <c r="F460" s="7" t="str">
        <f>IF('S&amp;P Regression'!$C458=$B$2,'S&amp;P Regression'!F458,"")</f>
        <v/>
      </c>
      <c r="G460" s="8" t="e">
        <f t="shared" si="7"/>
        <v>#N/A</v>
      </c>
    </row>
    <row r="461" spans="1:7">
      <c r="A461" s="3" t="str">
        <f>IF('S&amp;P Regression'!C459=$B$2,'S&amp;P Regression'!A459,"")</f>
        <v/>
      </c>
      <c r="B461" s="3" t="str">
        <f>IF('S&amp;P Regression'!$C459=$B$2,'S&amp;P Regression'!B459,"")</f>
        <v/>
      </c>
      <c r="C461" s="3" t="str">
        <f>IF('S&amp;P Regression'!$C459=$B$2,'S&amp;P Regression'!C459,"")</f>
        <v/>
      </c>
      <c r="D461" s="9" t="e">
        <f>IF('S&amp;P Regression'!$C459=$B$2,'S&amp;P Regression'!D459,#N/A)</f>
        <v>#N/A</v>
      </c>
      <c r="E461" s="7" t="str">
        <f>IF('S&amp;P Regression'!$C459=$B$2,'S&amp;P Regression'!E459,"")</f>
        <v/>
      </c>
      <c r="F461" s="7" t="str">
        <f>IF('S&amp;P Regression'!$C459=$B$2,'S&amp;P Regression'!F459,"")</f>
        <v/>
      </c>
      <c r="G461" s="8" t="e">
        <f t="shared" si="7"/>
        <v>#N/A</v>
      </c>
    </row>
    <row r="462" spans="1:7">
      <c r="A462" s="3" t="str">
        <f>IF('S&amp;P Regression'!C460=$B$2,'S&amp;P Regression'!A460,"")</f>
        <v/>
      </c>
      <c r="B462" s="3" t="str">
        <f>IF('S&amp;P Regression'!$C460=$B$2,'S&amp;P Regression'!B460,"")</f>
        <v/>
      </c>
      <c r="C462" s="3" t="str">
        <f>IF('S&amp;P Regression'!$C460=$B$2,'S&amp;P Regression'!C460,"")</f>
        <v/>
      </c>
      <c r="D462" s="9" t="e">
        <f>IF('S&amp;P Regression'!$C460=$B$2,'S&amp;P Regression'!D460,#N/A)</f>
        <v>#N/A</v>
      </c>
      <c r="E462" s="7" t="str">
        <f>IF('S&amp;P Regression'!$C460=$B$2,'S&amp;P Regression'!E460,"")</f>
        <v/>
      </c>
      <c r="F462" s="7" t="str">
        <f>IF('S&amp;P Regression'!$C460=$B$2,'S&amp;P Regression'!F460,"")</f>
        <v/>
      </c>
      <c r="G462" s="8" t="e">
        <f t="shared" si="7"/>
        <v>#N/A</v>
      </c>
    </row>
    <row r="463" spans="1:7">
      <c r="A463" s="3" t="str">
        <f>IF('S&amp;P Regression'!C461=$B$2,'S&amp;P Regression'!A461,"")</f>
        <v/>
      </c>
      <c r="B463" s="3" t="str">
        <f>IF('S&amp;P Regression'!$C461=$B$2,'S&amp;P Regression'!B461,"")</f>
        <v/>
      </c>
      <c r="C463" s="3" t="str">
        <f>IF('S&amp;P Regression'!$C461=$B$2,'S&amp;P Regression'!C461,"")</f>
        <v/>
      </c>
      <c r="D463" s="9" t="e">
        <f>IF('S&amp;P Regression'!$C461=$B$2,'S&amp;P Regression'!D461,#N/A)</f>
        <v>#N/A</v>
      </c>
      <c r="E463" s="7" t="str">
        <f>IF('S&amp;P Regression'!$C461=$B$2,'S&amp;P Regression'!E461,"")</f>
        <v/>
      </c>
      <c r="F463" s="7" t="str">
        <f>IF('S&amp;P Regression'!$C461=$B$2,'S&amp;P Regression'!F461,"")</f>
        <v/>
      </c>
      <c r="G463" s="8" t="e">
        <f t="shared" si="7"/>
        <v>#N/A</v>
      </c>
    </row>
    <row r="464" spans="1:7">
      <c r="A464" s="3" t="str">
        <f>IF('S&amp;P Regression'!C462=$B$2,'S&amp;P Regression'!A462,"")</f>
        <v/>
      </c>
      <c r="B464" s="3" t="str">
        <f>IF('S&amp;P Regression'!$C462=$B$2,'S&amp;P Regression'!B462,"")</f>
        <v/>
      </c>
      <c r="C464" s="3" t="str">
        <f>IF('S&amp;P Regression'!$C462=$B$2,'S&amp;P Regression'!C462,"")</f>
        <v/>
      </c>
      <c r="D464" s="9" t="e">
        <f>IF('S&amp;P Regression'!$C462=$B$2,'S&amp;P Regression'!D462,#N/A)</f>
        <v>#N/A</v>
      </c>
      <c r="E464" s="7" t="str">
        <f>IF('S&amp;P Regression'!$C462=$B$2,'S&amp;P Regression'!E462,"")</f>
        <v/>
      </c>
      <c r="F464" s="7" t="str">
        <f>IF('S&amp;P Regression'!$C462=$B$2,'S&amp;P Regression'!F462,"")</f>
        <v/>
      </c>
      <c r="G464" s="8" t="e">
        <f t="shared" si="7"/>
        <v>#N/A</v>
      </c>
    </row>
    <row r="465" spans="1:7">
      <c r="A465" s="3" t="str">
        <f>IF('S&amp;P Regression'!C463=$B$2,'S&amp;P Regression'!A463,"")</f>
        <v/>
      </c>
      <c r="B465" s="3" t="str">
        <f>IF('S&amp;P Regression'!$C463=$B$2,'S&amp;P Regression'!B463,"")</f>
        <v/>
      </c>
      <c r="C465" s="3" t="str">
        <f>IF('S&amp;P Regression'!$C463=$B$2,'S&amp;P Regression'!C463,"")</f>
        <v/>
      </c>
      <c r="D465" s="9" t="e">
        <f>IF('S&amp;P Regression'!$C463=$B$2,'S&amp;P Regression'!D463,#N/A)</f>
        <v>#N/A</v>
      </c>
      <c r="E465" s="7" t="str">
        <f>IF('S&amp;P Regression'!$C463=$B$2,'S&amp;P Regression'!E463,"")</f>
        <v/>
      </c>
      <c r="F465" s="7" t="str">
        <f>IF('S&amp;P Regression'!$C463=$B$2,'S&amp;P Regression'!F463,"")</f>
        <v/>
      </c>
      <c r="G465" s="8" t="e">
        <f t="shared" si="7"/>
        <v>#N/A</v>
      </c>
    </row>
    <row r="466" spans="1:7">
      <c r="A466" s="3" t="str">
        <f>IF('S&amp;P Regression'!C464=$B$2,'S&amp;P Regression'!A464,"")</f>
        <v/>
      </c>
      <c r="B466" s="3" t="str">
        <f>IF('S&amp;P Regression'!$C464=$B$2,'S&amp;P Regression'!B464,"")</f>
        <v/>
      </c>
      <c r="C466" s="3" t="str">
        <f>IF('S&amp;P Regression'!$C464=$B$2,'S&amp;P Regression'!C464,"")</f>
        <v/>
      </c>
      <c r="D466" s="9" t="e">
        <f>IF('S&amp;P Regression'!$C464=$B$2,'S&amp;P Regression'!D464,#N/A)</f>
        <v>#N/A</v>
      </c>
      <c r="E466" s="7" t="str">
        <f>IF('S&amp;P Regression'!$C464=$B$2,'S&amp;P Regression'!E464,"")</f>
        <v/>
      </c>
      <c r="F466" s="7" t="str">
        <f>IF('S&amp;P Regression'!$C464=$B$2,'S&amp;P Regression'!F464,"")</f>
        <v/>
      </c>
      <c r="G466" s="8" t="e">
        <f t="shared" si="7"/>
        <v>#N/A</v>
      </c>
    </row>
    <row r="467" spans="1:7">
      <c r="A467" s="3" t="str">
        <f>IF('S&amp;P Regression'!C465=$B$2,'S&amp;P Regression'!A465,"")</f>
        <v>WM</v>
      </c>
      <c r="B467" s="3" t="str">
        <f>IF('S&amp;P Regression'!$C465=$B$2,'S&amp;P Regression'!B465,"")</f>
        <v>Waste Management, Inc.</v>
      </c>
      <c r="C467" s="3" t="str">
        <f>IF('S&amp;P Regression'!$C465=$B$2,'S&amp;P Regression'!C465,"")</f>
        <v>Industrials</v>
      </c>
      <c r="D467" s="9">
        <f>IF('S&amp;P Regression'!$C465=$B$2,'S&amp;P Regression'!D465,#N/A)</f>
        <v>3.5999999999999997E-2</v>
      </c>
      <c r="E467" s="7">
        <f>IF('S&amp;P Regression'!$C465=$B$2,'S&amp;P Regression'!E465,"")</f>
        <v>37607.269999999997</v>
      </c>
      <c r="F467" s="7">
        <f>IF('S&amp;P Regression'!$C465=$B$2,'S&amp;P Regression'!F465,"")</f>
        <v>41821.160000000003</v>
      </c>
      <c r="G467" s="8">
        <f t="shared" si="7"/>
        <v>0.89924024106457101</v>
      </c>
    </row>
    <row r="468" spans="1:7">
      <c r="A468" s="3" t="str">
        <f>IF('S&amp;P Regression'!C466=$B$2,'S&amp;P Regression'!A466,"")</f>
        <v/>
      </c>
      <c r="B468" s="3" t="str">
        <f>IF('S&amp;P Regression'!$C466=$B$2,'S&amp;P Regression'!B466,"")</f>
        <v/>
      </c>
      <c r="C468" s="3" t="str">
        <f>IF('S&amp;P Regression'!$C466=$B$2,'S&amp;P Regression'!C466,"")</f>
        <v/>
      </c>
      <c r="D468" s="9" t="e">
        <f>IF('S&amp;P Regression'!$C466=$B$2,'S&amp;P Regression'!D466,#N/A)</f>
        <v>#N/A</v>
      </c>
      <c r="E468" s="7" t="str">
        <f>IF('S&amp;P Regression'!$C466=$B$2,'S&amp;P Regression'!E466,"")</f>
        <v/>
      </c>
      <c r="F468" s="7" t="str">
        <f>IF('S&amp;P Regression'!$C466=$B$2,'S&amp;P Regression'!F466,"")</f>
        <v/>
      </c>
      <c r="G468" s="8" t="e">
        <f t="shared" si="7"/>
        <v>#N/A</v>
      </c>
    </row>
    <row r="469" spans="1:7">
      <c r="A469" s="3" t="str">
        <f>IF('S&amp;P Regression'!C467=$B$2,'S&amp;P Regression'!A467,"")</f>
        <v/>
      </c>
      <c r="B469" s="3" t="str">
        <f>IF('S&amp;P Regression'!$C467=$B$2,'S&amp;P Regression'!B467,"")</f>
        <v/>
      </c>
      <c r="C469" s="3" t="str">
        <f>IF('S&amp;P Regression'!$C467=$B$2,'S&amp;P Regression'!C467,"")</f>
        <v/>
      </c>
      <c r="D469" s="9" t="e">
        <f>IF('S&amp;P Regression'!$C467=$B$2,'S&amp;P Regression'!D467,#N/A)</f>
        <v>#N/A</v>
      </c>
      <c r="E469" s="7" t="str">
        <f>IF('S&amp;P Regression'!$C467=$B$2,'S&amp;P Regression'!E467,"")</f>
        <v/>
      </c>
      <c r="F469" s="7" t="str">
        <f>IF('S&amp;P Regression'!$C467=$B$2,'S&amp;P Regression'!F467,"")</f>
        <v/>
      </c>
      <c r="G469" s="8" t="e">
        <f t="shared" si="7"/>
        <v>#N/A</v>
      </c>
    </row>
    <row r="470" spans="1:7">
      <c r="A470" s="3" t="str">
        <f>IF('S&amp;P Regression'!C468=$B$2,'S&amp;P Regression'!A468,"")</f>
        <v/>
      </c>
      <c r="B470" s="3" t="str">
        <f>IF('S&amp;P Regression'!$C468=$B$2,'S&amp;P Regression'!B468,"")</f>
        <v/>
      </c>
      <c r="C470" s="3" t="str">
        <f>IF('S&amp;P Regression'!$C468=$B$2,'S&amp;P Regression'!C468,"")</f>
        <v/>
      </c>
      <c r="D470" s="9" t="e">
        <f>IF('S&amp;P Regression'!$C468=$B$2,'S&amp;P Regression'!D468,#N/A)</f>
        <v>#N/A</v>
      </c>
      <c r="E470" s="7" t="str">
        <f>IF('S&amp;P Regression'!$C468=$B$2,'S&amp;P Regression'!E468,"")</f>
        <v/>
      </c>
      <c r="F470" s="7" t="str">
        <f>IF('S&amp;P Regression'!$C468=$B$2,'S&amp;P Regression'!F468,"")</f>
        <v/>
      </c>
      <c r="G470" s="8" t="e">
        <f t="shared" si="7"/>
        <v>#N/A</v>
      </c>
    </row>
    <row r="471" spans="1:7">
      <c r="A471" s="3" t="str">
        <f>IF('S&amp;P Regression'!C469=$B$2,'S&amp;P Regression'!A469,"")</f>
        <v/>
      </c>
      <c r="B471" s="3" t="str">
        <f>IF('S&amp;P Regression'!$C469=$B$2,'S&amp;P Regression'!B469,"")</f>
        <v/>
      </c>
      <c r="C471" s="3" t="str">
        <f>IF('S&amp;P Regression'!$C469=$B$2,'S&amp;P Regression'!C469,"")</f>
        <v/>
      </c>
      <c r="D471" s="9" t="e">
        <f>IF('S&amp;P Regression'!$C469=$B$2,'S&amp;P Regression'!D469,#N/A)</f>
        <v>#N/A</v>
      </c>
      <c r="E471" s="7" t="str">
        <f>IF('S&amp;P Regression'!$C469=$B$2,'S&amp;P Regression'!E469,"")</f>
        <v/>
      </c>
      <c r="F471" s="7" t="str">
        <f>IF('S&amp;P Regression'!$C469=$B$2,'S&amp;P Regression'!F469,"")</f>
        <v/>
      </c>
      <c r="G471" s="8" t="e">
        <f t="shared" si="7"/>
        <v>#N/A</v>
      </c>
    </row>
    <row r="472" spans="1:7">
      <c r="A472" s="3" t="str">
        <f>IF('S&amp;P Regression'!C470=$B$2,'S&amp;P Regression'!A470,"")</f>
        <v/>
      </c>
      <c r="B472" s="3" t="str">
        <f>IF('S&amp;P Regression'!$C470=$B$2,'S&amp;P Regression'!B470,"")</f>
        <v/>
      </c>
      <c r="C472" s="3" t="str">
        <f>IF('S&amp;P Regression'!$C470=$B$2,'S&amp;P Regression'!C470,"")</f>
        <v/>
      </c>
      <c r="D472" s="9" t="e">
        <f>IF('S&amp;P Regression'!$C470=$B$2,'S&amp;P Regression'!D470,#N/A)</f>
        <v>#N/A</v>
      </c>
      <c r="E472" s="7" t="str">
        <f>IF('S&amp;P Regression'!$C470=$B$2,'S&amp;P Regression'!E470,"")</f>
        <v/>
      </c>
      <c r="F472" s="7" t="str">
        <f>IF('S&amp;P Regression'!$C470=$B$2,'S&amp;P Regression'!F470,"")</f>
        <v/>
      </c>
      <c r="G472" s="8" t="e">
        <f t="shared" si="7"/>
        <v>#N/A</v>
      </c>
    </row>
    <row r="473" spans="1:7">
      <c r="A473" s="3" t="str">
        <f>IF('S&amp;P Regression'!C471=$B$2,'S&amp;P Regression'!A471,"")</f>
        <v/>
      </c>
      <c r="B473" s="3" t="str">
        <f>IF('S&amp;P Regression'!$C471=$B$2,'S&amp;P Regression'!B471,"")</f>
        <v/>
      </c>
      <c r="C473" s="3" t="str">
        <f>IF('S&amp;P Regression'!$C471=$B$2,'S&amp;P Regression'!C471,"")</f>
        <v/>
      </c>
      <c r="D473" s="9" t="e">
        <f>IF('S&amp;P Regression'!$C471=$B$2,'S&amp;P Regression'!D471,#N/A)</f>
        <v>#N/A</v>
      </c>
      <c r="E473" s="7" t="str">
        <f>IF('S&amp;P Regression'!$C471=$B$2,'S&amp;P Regression'!E471,"")</f>
        <v/>
      </c>
      <c r="F473" s="7" t="str">
        <f>IF('S&amp;P Regression'!$C471=$B$2,'S&amp;P Regression'!F471,"")</f>
        <v/>
      </c>
      <c r="G473" s="8" t="e">
        <f t="shared" si="7"/>
        <v>#N/A</v>
      </c>
    </row>
    <row r="474" spans="1:7">
      <c r="A474" s="3" t="str">
        <f>IF('S&amp;P Regression'!C472=$B$2,'S&amp;P Regression'!A472,"")</f>
        <v/>
      </c>
      <c r="B474" s="3" t="str">
        <f>IF('S&amp;P Regression'!$C472=$B$2,'S&amp;P Regression'!B472,"")</f>
        <v/>
      </c>
      <c r="C474" s="3" t="str">
        <f>IF('S&amp;P Regression'!$C472=$B$2,'S&amp;P Regression'!C472,"")</f>
        <v/>
      </c>
      <c r="D474" s="9" t="e">
        <f>IF('S&amp;P Regression'!$C472=$B$2,'S&amp;P Regression'!D472,#N/A)</f>
        <v>#N/A</v>
      </c>
      <c r="E474" s="7" t="str">
        <f>IF('S&amp;P Regression'!$C472=$B$2,'S&amp;P Regression'!E472,"")</f>
        <v/>
      </c>
      <c r="F474" s="7" t="str">
        <f>IF('S&amp;P Regression'!$C472=$B$2,'S&amp;P Regression'!F472,"")</f>
        <v/>
      </c>
      <c r="G474" s="8" t="e">
        <f t="shared" si="7"/>
        <v>#N/A</v>
      </c>
    </row>
    <row r="475" spans="1:7">
      <c r="A475" s="3" t="str">
        <f>IF('S&amp;P Regression'!C473=$B$2,'S&amp;P Regression'!A473,"")</f>
        <v/>
      </c>
      <c r="B475" s="3" t="str">
        <f>IF('S&amp;P Regression'!$C473=$B$2,'S&amp;P Regression'!B473,"")</f>
        <v/>
      </c>
      <c r="C475" s="3" t="str">
        <f>IF('S&amp;P Regression'!$C473=$B$2,'S&amp;P Regression'!C473,"")</f>
        <v/>
      </c>
      <c r="D475" s="9" t="e">
        <f>IF('S&amp;P Regression'!$C473=$B$2,'S&amp;P Regression'!D473,#N/A)</f>
        <v>#N/A</v>
      </c>
      <c r="E475" s="7" t="str">
        <f>IF('S&amp;P Regression'!$C473=$B$2,'S&amp;P Regression'!E473,"")</f>
        <v/>
      </c>
      <c r="F475" s="7" t="str">
        <f>IF('S&amp;P Regression'!$C473=$B$2,'S&amp;P Regression'!F473,"")</f>
        <v/>
      </c>
      <c r="G475" s="8" t="e">
        <f t="shared" si="7"/>
        <v>#N/A</v>
      </c>
    </row>
    <row r="476" spans="1:7">
      <c r="A476" s="3" t="str">
        <f>IF('S&amp;P Regression'!C474=$B$2,'S&amp;P Regression'!A474,"")</f>
        <v/>
      </c>
      <c r="B476" s="3" t="str">
        <f>IF('S&amp;P Regression'!$C474=$B$2,'S&amp;P Regression'!B474,"")</f>
        <v/>
      </c>
      <c r="C476" s="3" t="str">
        <f>IF('S&amp;P Regression'!$C474=$B$2,'S&amp;P Regression'!C474,"")</f>
        <v/>
      </c>
      <c r="D476" s="9" t="e">
        <f>IF('S&amp;P Regression'!$C474=$B$2,'S&amp;P Regression'!D474,#N/A)</f>
        <v>#N/A</v>
      </c>
      <c r="E476" s="7" t="str">
        <f>IF('S&amp;P Regression'!$C474=$B$2,'S&amp;P Regression'!E474,"")</f>
        <v/>
      </c>
      <c r="F476" s="7" t="str">
        <f>IF('S&amp;P Regression'!$C474=$B$2,'S&amp;P Regression'!F474,"")</f>
        <v/>
      </c>
      <c r="G476" s="8" t="e">
        <f t="shared" si="7"/>
        <v>#N/A</v>
      </c>
    </row>
    <row r="477" spans="1:7">
      <c r="A477" s="3" t="str">
        <f>IF('S&amp;P Regression'!C475=$B$2,'S&amp;P Regression'!A475,"")</f>
        <v/>
      </c>
      <c r="B477" s="3" t="str">
        <f>IF('S&amp;P Regression'!$C475=$B$2,'S&amp;P Regression'!B475,"")</f>
        <v/>
      </c>
      <c r="C477" s="3" t="str">
        <f>IF('S&amp;P Regression'!$C475=$B$2,'S&amp;P Regression'!C475,"")</f>
        <v/>
      </c>
      <c r="D477" s="9" t="e">
        <f>IF('S&amp;P Regression'!$C475=$B$2,'S&amp;P Regression'!D475,#N/A)</f>
        <v>#N/A</v>
      </c>
      <c r="E477" s="7" t="str">
        <f>IF('S&amp;P Regression'!$C475=$B$2,'S&amp;P Regression'!E475,"")</f>
        <v/>
      </c>
      <c r="F477" s="7" t="str">
        <f>IF('S&amp;P Regression'!$C475=$B$2,'S&amp;P Regression'!F475,"")</f>
        <v/>
      </c>
      <c r="G477" s="8" t="e">
        <f t="shared" si="7"/>
        <v>#N/A</v>
      </c>
    </row>
    <row r="478" spans="1:7">
      <c r="A478" s="3" t="str">
        <f>IF('S&amp;P Regression'!C476=$B$2,'S&amp;P Regression'!A476,"")</f>
        <v/>
      </c>
      <c r="B478" s="3" t="str">
        <f>IF('S&amp;P Regression'!$C476=$B$2,'S&amp;P Regression'!B476,"")</f>
        <v/>
      </c>
      <c r="C478" s="3" t="str">
        <f>IF('S&amp;P Regression'!$C476=$B$2,'S&amp;P Regression'!C476,"")</f>
        <v/>
      </c>
      <c r="D478" s="9" t="e">
        <f>IF('S&amp;P Regression'!$C476=$B$2,'S&amp;P Regression'!D476,#N/A)</f>
        <v>#N/A</v>
      </c>
      <c r="E478" s="7" t="str">
        <f>IF('S&amp;P Regression'!$C476=$B$2,'S&amp;P Regression'!E476,"")</f>
        <v/>
      </c>
      <c r="F478" s="7" t="str">
        <f>IF('S&amp;P Regression'!$C476=$B$2,'S&amp;P Regression'!F476,"")</f>
        <v/>
      </c>
      <c r="G478" s="8" t="e">
        <f t="shared" si="7"/>
        <v>#N/A</v>
      </c>
    </row>
    <row r="479" spans="1:7">
      <c r="A479" s="3" t="str">
        <f>IF('S&amp;P Regression'!C477=$B$2,'S&amp;P Regression'!A477,"")</f>
        <v/>
      </c>
      <c r="B479" s="3" t="str">
        <f>IF('S&amp;P Regression'!$C477=$B$2,'S&amp;P Regression'!B477,"")</f>
        <v/>
      </c>
      <c r="C479" s="3" t="str">
        <f>IF('S&amp;P Regression'!$C477=$B$2,'S&amp;P Regression'!C477,"")</f>
        <v/>
      </c>
      <c r="D479" s="9" t="e">
        <f>IF('S&amp;P Regression'!$C477=$B$2,'S&amp;P Regression'!D477,#N/A)</f>
        <v>#N/A</v>
      </c>
      <c r="E479" s="7" t="str">
        <f>IF('S&amp;P Regression'!$C477=$B$2,'S&amp;P Regression'!E477,"")</f>
        <v/>
      </c>
      <c r="F479" s="7" t="str">
        <f>IF('S&amp;P Regression'!$C477=$B$2,'S&amp;P Regression'!F477,"")</f>
        <v/>
      </c>
      <c r="G479" s="8" t="e">
        <f t="shared" si="7"/>
        <v>#N/A</v>
      </c>
    </row>
    <row r="480" spans="1:7">
      <c r="A480" s="3" t="str">
        <f>IF('S&amp;P Regression'!C478=$B$2,'S&amp;P Regression'!A478,"")</f>
        <v/>
      </c>
      <c r="B480" s="3" t="str">
        <f>IF('S&amp;P Regression'!$C478=$B$2,'S&amp;P Regression'!B478,"")</f>
        <v/>
      </c>
      <c r="C480" s="3" t="str">
        <f>IF('S&amp;P Regression'!$C478=$B$2,'S&amp;P Regression'!C478,"")</f>
        <v/>
      </c>
      <c r="D480" s="9" t="e">
        <f>IF('S&amp;P Regression'!$C478=$B$2,'S&amp;P Regression'!D478,#N/A)</f>
        <v>#N/A</v>
      </c>
      <c r="E480" s="7" t="str">
        <f>IF('S&amp;P Regression'!$C478=$B$2,'S&amp;P Regression'!E478,"")</f>
        <v/>
      </c>
      <c r="F480" s="7" t="str">
        <f>IF('S&amp;P Regression'!$C478=$B$2,'S&amp;P Regression'!F478,"")</f>
        <v/>
      </c>
      <c r="G480" s="8" t="e">
        <f t="shared" si="7"/>
        <v>#N/A</v>
      </c>
    </row>
    <row r="481" spans="1:7">
      <c r="A481" s="3" t="str">
        <f>IF('S&amp;P Regression'!C479=$B$2,'S&amp;P Regression'!A479,"")</f>
        <v>XYL</v>
      </c>
      <c r="B481" s="3" t="str">
        <f>IF('S&amp;P Regression'!$C479=$B$2,'S&amp;P Regression'!B479,"")</f>
        <v>Xylem Inc.</v>
      </c>
      <c r="C481" s="3" t="str">
        <f>IF('S&amp;P Regression'!$C479=$B$2,'S&amp;P Regression'!C479,"")</f>
        <v>Industrials</v>
      </c>
      <c r="D481" s="9">
        <f>IF('S&amp;P Regression'!$C479=$B$2,'S&amp;P Regression'!D479,#N/A)</f>
        <v>0.1</v>
      </c>
      <c r="E481" s="7">
        <f>IF('S&amp;P Regression'!$C479=$B$2,'S&amp;P Regression'!E479,"")</f>
        <v>8377.51</v>
      </c>
      <c r="F481" s="7">
        <f>IF('S&amp;P Regression'!$C479=$B$2,'S&amp;P Regression'!F479,"")</f>
        <v>3749.43</v>
      </c>
      <c r="G481" s="8">
        <f t="shared" si="7"/>
        <v>2.2343422866942442</v>
      </c>
    </row>
    <row r="482" spans="1:7">
      <c r="A482" s="3" t="str">
        <f>IF('S&amp;P Regression'!C480=$B$2,'S&amp;P Regression'!A480,"")</f>
        <v/>
      </c>
      <c r="B482" s="3" t="str">
        <f>IF('S&amp;P Regression'!$C480=$B$2,'S&amp;P Regression'!B480,"")</f>
        <v/>
      </c>
      <c r="C482" s="3" t="str">
        <f>IF('S&amp;P Regression'!$C480=$B$2,'S&amp;P Regression'!C480,"")</f>
        <v/>
      </c>
      <c r="D482" s="9" t="e">
        <f>IF('S&amp;P Regression'!$C480=$B$2,'S&amp;P Regression'!D480,#N/A)</f>
        <v>#N/A</v>
      </c>
      <c r="E482" s="7" t="str">
        <f>IF('S&amp;P Regression'!$C480=$B$2,'S&amp;P Regression'!E480,"")</f>
        <v/>
      </c>
      <c r="F482" s="7" t="str">
        <f>IF('S&amp;P Regression'!$C480=$B$2,'S&amp;P Regression'!F480,"")</f>
        <v/>
      </c>
      <c r="G482" s="8" t="e">
        <f t="shared" si="7"/>
        <v>#N/A</v>
      </c>
    </row>
    <row r="483" spans="1:7">
      <c r="A483" s="3" t="str">
        <f>IF('S&amp;P Regression'!C481=$B$2,'S&amp;P Regression'!A481,"")</f>
        <v/>
      </c>
      <c r="B483" s="3" t="str">
        <f>IF('S&amp;P Regression'!$C481=$B$2,'S&amp;P Regression'!B481,"")</f>
        <v/>
      </c>
      <c r="C483" s="3" t="str">
        <f>IF('S&amp;P Regression'!$C481=$B$2,'S&amp;P Regression'!C481,"")</f>
        <v/>
      </c>
      <c r="D483" s="9" t="e">
        <f>IF('S&amp;P Regression'!$C481=$B$2,'S&amp;P Regression'!D481,#N/A)</f>
        <v>#N/A</v>
      </c>
      <c r="E483" s="7" t="str">
        <f>IF('S&amp;P Regression'!$C481=$B$2,'S&amp;P Regression'!E481,"")</f>
        <v/>
      </c>
      <c r="F483" s="7" t="str">
        <f>IF('S&amp;P Regression'!$C481=$B$2,'S&amp;P Regression'!F481,"")</f>
        <v/>
      </c>
      <c r="G483" s="8" t="e">
        <f t="shared" si="7"/>
        <v>#N/A</v>
      </c>
    </row>
    <row r="484" spans="1:7">
      <c r="A484" s="3" t="str">
        <f>IF('S&amp;P Regression'!C482=$B$2,'S&amp;P Regression'!A482,"")</f>
        <v/>
      </c>
      <c r="B484" s="3" t="str">
        <f>IF('S&amp;P Regression'!$C482=$B$2,'S&amp;P Regression'!B482,"")</f>
        <v/>
      </c>
      <c r="C484" s="3" t="str">
        <f>IF('S&amp;P Regression'!$C482=$B$2,'S&amp;P Regression'!C482,"")</f>
        <v/>
      </c>
      <c r="D484" s="9" t="e">
        <f>IF('S&amp;P Regression'!$C482=$B$2,'S&amp;P Regression'!D482,#N/A)</f>
        <v>#N/A</v>
      </c>
      <c r="E484" s="7" t="str">
        <f>IF('S&amp;P Regression'!$C482=$B$2,'S&amp;P Regression'!E482,"")</f>
        <v/>
      </c>
      <c r="F484" s="7" t="str">
        <f>IF('S&amp;P Regression'!$C482=$B$2,'S&amp;P Regression'!F482,"")</f>
        <v/>
      </c>
      <c r="G484" s="8" t="e">
        <f t="shared" si="7"/>
        <v>#N/A</v>
      </c>
    </row>
    <row r="485" spans="1:7">
      <c r="A485" s="3" t="str">
        <f>IF('S&amp;P Regression'!C483=$B$2,'S&amp;P Regression'!A483,"")</f>
        <v/>
      </c>
      <c r="B485" s="3" t="str">
        <f>IF('S&amp;P Regression'!$C483=$B$2,'S&amp;P Regression'!B483,"")</f>
        <v/>
      </c>
      <c r="C485" s="3" t="str">
        <f>IF('S&amp;P Regression'!$C483=$B$2,'S&amp;P Regression'!C483,"")</f>
        <v/>
      </c>
      <c r="D485" s="9" t="e">
        <f>IF('S&amp;P Regression'!$C483=$B$2,'S&amp;P Regression'!D483,#N/A)</f>
        <v>#N/A</v>
      </c>
      <c r="E485" s="7" t="str">
        <f>IF('S&amp;P Regression'!$C483=$B$2,'S&amp;P Regression'!E483,"")</f>
        <v/>
      </c>
      <c r="F485" s="7" t="str">
        <f>IF('S&amp;P Regression'!$C483=$B$2,'S&amp;P Regression'!F483,"")</f>
        <v/>
      </c>
      <c r="G485" s="8" t="e">
        <f t="shared" si="7"/>
        <v>#N/A</v>
      </c>
    </row>
    <row r="486" spans="1:7">
      <c r="A486" s="3" t="str">
        <f>IF('S&amp;P Regression'!C484=$B$2,'S&amp;P Regression'!A484,"")</f>
        <v/>
      </c>
      <c r="B486" s="3" t="str">
        <f>IF('S&amp;P Regression'!$C484=$B$2,'S&amp;P Regression'!B484,"")</f>
        <v/>
      </c>
      <c r="C486" s="3" t="str">
        <f>IF('S&amp;P Regression'!$C484=$B$2,'S&amp;P Regression'!C484,"")</f>
        <v/>
      </c>
      <c r="D486" s="9" t="e">
        <f>IF('S&amp;P Regression'!$C484=$B$2,'S&amp;P Regression'!D484,#N/A)</f>
        <v>#N/A</v>
      </c>
      <c r="E486" s="7" t="str">
        <f>IF('S&amp;P Regression'!$C484=$B$2,'S&amp;P Regression'!E484,"")</f>
        <v/>
      </c>
      <c r="F486" s="7" t="str">
        <f>IF('S&amp;P Regression'!$C484=$B$2,'S&amp;P Regression'!F484,"")</f>
        <v/>
      </c>
      <c r="G486" s="8" t="e">
        <f t="shared" si="7"/>
        <v>#N/A</v>
      </c>
    </row>
    <row r="487" spans="1:7">
      <c r="A487" s="3" t="e">
        <f>IF('S&amp;P Regression'!#REF!=$B$2,'S&amp;P Regression'!#REF!,"")</f>
        <v>#REF!</v>
      </c>
      <c r="B487" s="3" t="e">
        <f>IF('S&amp;P Regression'!#REF!=$B$2,'S&amp;P Regression'!#REF!,"")</f>
        <v>#REF!</v>
      </c>
      <c r="C487" s="3" t="e">
        <f>IF('S&amp;P Regression'!#REF!=$B$2,'S&amp;P Regression'!#REF!,"")</f>
        <v>#REF!</v>
      </c>
      <c r="D487" s="9" t="e">
        <f>IF('S&amp;P Regression'!#REF!=$B$2,'S&amp;P Regression'!#REF!,#N/A)</f>
        <v>#REF!</v>
      </c>
      <c r="E487" s="7" t="e">
        <f>IF('S&amp;P Regression'!#REF!=$B$2,'S&amp;P Regression'!#REF!,"")</f>
        <v>#REF!</v>
      </c>
      <c r="F487" s="7" t="e">
        <f>IF('S&amp;P Regression'!#REF!=$B$2,'S&amp;P Regression'!#REF!,"")</f>
        <v>#REF!</v>
      </c>
      <c r="G487" s="8" t="e">
        <f t="shared" si="7"/>
        <v>#REF!</v>
      </c>
    </row>
    <row r="488" spans="1:7">
      <c r="A488" s="3" t="e">
        <f>IF('S&amp;P Regression'!#REF!=$B$2,'S&amp;P Regression'!#REF!,"")</f>
        <v>#REF!</v>
      </c>
      <c r="B488" s="3" t="e">
        <f>IF('S&amp;P Regression'!#REF!=$B$2,'S&amp;P Regression'!#REF!,"")</f>
        <v>#REF!</v>
      </c>
      <c r="C488" s="3" t="e">
        <f>IF('S&amp;P Regression'!#REF!=$B$2,'S&amp;P Regression'!#REF!,"")</f>
        <v>#REF!</v>
      </c>
      <c r="D488" s="9" t="e">
        <f>IF('S&amp;P Regression'!#REF!=$B$2,'S&amp;P Regression'!#REF!,#N/A)</f>
        <v>#REF!</v>
      </c>
      <c r="E488" s="7" t="e">
        <f>IF('S&amp;P Regression'!#REF!=$B$2,'S&amp;P Regression'!#REF!,"")</f>
        <v>#REF!</v>
      </c>
      <c r="F488" s="7" t="e">
        <f>IF('S&amp;P Regression'!#REF!=$B$2,'S&amp;P Regression'!#REF!,"")</f>
        <v>#REF!</v>
      </c>
      <c r="G488" s="8" t="e">
        <f t="shared" si="7"/>
        <v>#REF!</v>
      </c>
    </row>
    <row r="489" spans="1:7">
      <c r="A489" s="3" t="e">
        <f>IF('S&amp;P Regression'!#REF!=$B$2,'S&amp;P Regression'!#REF!,"")</f>
        <v>#REF!</v>
      </c>
      <c r="B489" s="3" t="e">
        <f>IF('S&amp;P Regression'!#REF!=$B$2,'S&amp;P Regression'!#REF!,"")</f>
        <v>#REF!</v>
      </c>
      <c r="C489" s="3" t="e">
        <f>IF('S&amp;P Regression'!#REF!=$B$2,'S&amp;P Regression'!#REF!,"")</f>
        <v>#REF!</v>
      </c>
      <c r="D489" s="9" t="e">
        <f>IF('S&amp;P Regression'!#REF!=$B$2,'S&amp;P Regression'!#REF!,#N/A)</f>
        <v>#REF!</v>
      </c>
      <c r="E489" s="7" t="e">
        <f>IF('S&amp;P Regression'!#REF!=$B$2,'S&amp;P Regression'!#REF!,"")</f>
        <v>#REF!</v>
      </c>
      <c r="F489" s="7" t="e">
        <f>IF('S&amp;P Regression'!#REF!=$B$2,'S&amp;P Regression'!#REF!,"")</f>
        <v>#REF!</v>
      </c>
      <c r="G489" s="8" t="e">
        <f t="shared" si="7"/>
        <v>#REF!</v>
      </c>
    </row>
    <row r="490" spans="1:7">
      <c r="A490" s="3" t="e">
        <f>IF('S&amp;P Regression'!#REF!=$B$2,'S&amp;P Regression'!#REF!,"")</f>
        <v>#REF!</v>
      </c>
      <c r="B490" s="3" t="e">
        <f>IF('S&amp;P Regression'!#REF!=$B$2,'S&amp;P Regression'!#REF!,"")</f>
        <v>#REF!</v>
      </c>
      <c r="C490" s="3" t="e">
        <f>IF('S&amp;P Regression'!#REF!=$B$2,'S&amp;P Regression'!#REF!,"")</f>
        <v>#REF!</v>
      </c>
      <c r="D490" s="9" t="e">
        <f>IF('S&amp;P Regression'!#REF!=$B$2,'S&amp;P Regression'!#REF!,#N/A)</f>
        <v>#REF!</v>
      </c>
      <c r="E490" s="7" t="e">
        <f>IF('S&amp;P Regression'!#REF!=$B$2,'S&amp;P Regression'!#REF!,"")</f>
        <v>#REF!</v>
      </c>
      <c r="F490" s="7" t="e">
        <f>IF('S&amp;P Regression'!#REF!=$B$2,'S&amp;P Regression'!#REF!,"")</f>
        <v>#REF!</v>
      </c>
      <c r="G490" s="8" t="e">
        <f t="shared" si="7"/>
        <v>#REF!</v>
      </c>
    </row>
    <row r="491" spans="1:7">
      <c r="A491" s="3" t="e">
        <f>IF('S&amp;P Regression'!#REF!=$B$2,'S&amp;P Regression'!#REF!,"")</f>
        <v>#REF!</v>
      </c>
      <c r="B491" s="3" t="e">
        <f>IF('S&amp;P Regression'!#REF!=$B$2,'S&amp;P Regression'!#REF!,"")</f>
        <v>#REF!</v>
      </c>
      <c r="C491" s="3" t="e">
        <f>IF('S&amp;P Regression'!#REF!=$B$2,'S&amp;P Regression'!#REF!,"")</f>
        <v>#REF!</v>
      </c>
      <c r="D491" s="9" t="e">
        <f>IF('S&amp;P Regression'!#REF!=$B$2,'S&amp;P Regression'!#REF!,#N/A)</f>
        <v>#REF!</v>
      </c>
      <c r="E491" s="7" t="e">
        <f>IF('S&amp;P Regression'!#REF!=$B$2,'S&amp;P Regression'!#REF!,"")</f>
        <v>#REF!</v>
      </c>
      <c r="F491" s="7" t="e">
        <f>IF('S&amp;P Regression'!#REF!=$B$2,'S&amp;P Regression'!#REF!,"")</f>
        <v>#REF!</v>
      </c>
      <c r="G491" s="8" t="e">
        <f t="shared" si="7"/>
        <v>#REF!</v>
      </c>
    </row>
    <row r="492" spans="1:7">
      <c r="A492" s="3" t="e">
        <f>IF('S&amp;P Regression'!#REF!=$B$2,'S&amp;P Regression'!#REF!,"")</f>
        <v>#REF!</v>
      </c>
      <c r="B492" s="3" t="e">
        <f>IF('S&amp;P Regression'!#REF!=$B$2,'S&amp;P Regression'!#REF!,"")</f>
        <v>#REF!</v>
      </c>
      <c r="C492" s="3" t="e">
        <f>IF('S&amp;P Regression'!#REF!=$B$2,'S&amp;P Regression'!#REF!,"")</f>
        <v>#REF!</v>
      </c>
      <c r="D492" s="9" t="e">
        <f>IF('S&amp;P Regression'!#REF!=$B$2,'S&amp;P Regression'!#REF!,#N/A)</f>
        <v>#REF!</v>
      </c>
      <c r="E492" s="7" t="e">
        <f>IF('S&amp;P Regression'!#REF!=$B$2,'S&amp;P Regression'!#REF!,"")</f>
        <v>#REF!</v>
      </c>
      <c r="F492" s="7" t="e">
        <f>IF('S&amp;P Regression'!#REF!=$B$2,'S&amp;P Regression'!#REF!,"")</f>
        <v>#REF!</v>
      </c>
      <c r="G492" s="8" t="e">
        <f t="shared" si="7"/>
        <v>#REF!</v>
      </c>
    </row>
    <row r="493" spans="1:7">
      <c r="A493" s="3" t="e">
        <f>IF('S&amp;P Regression'!#REF!=$B$2,'S&amp;P Regression'!#REF!,"")</f>
        <v>#REF!</v>
      </c>
      <c r="B493" s="3" t="e">
        <f>IF('S&amp;P Regression'!#REF!=$B$2,'S&amp;P Regression'!#REF!,"")</f>
        <v>#REF!</v>
      </c>
      <c r="C493" s="3" t="e">
        <f>IF('S&amp;P Regression'!#REF!=$B$2,'S&amp;P Regression'!#REF!,"")</f>
        <v>#REF!</v>
      </c>
      <c r="D493" s="9" t="e">
        <f>IF('S&amp;P Regression'!#REF!=$B$2,'S&amp;P Regression'!#REF!,#N/A)</f>
        <v>#REF!</v>
      </c>
      <c r="E493" s="7" t="e">
        <f>IF('S&amp;P Regression'!#REF!=$B$2,'S&amp;P Regression'!#REF!,"")</f>
        <v>#REF!</v>
      </c>
      <c r="F493" s="7" t="e">
        <f>IF('S&amp;P Regression'!#REF!=$B$2,'S&amp;P Regression'!#REF!,"")</f>
        <v>#REF!</v>
      </c>
      <c r="G493" s="8" t="e">
        <f t="shared" si="7"/>
        <v>#REF!</v>
      </c>
    </row>
    <row r="494" spans="1:7">
      <c r="A494" s="3" t="e">
        <f>IF('S&amp;P Regression'!#REF!=$B$2,'S&amp;P Regression'!#REF!,"")</f>
        <v>#REF!</v>
      </c>
      <c r="B494" s="3" t="e">
        <f>IF('S&amp;P Regression'!#REF!=$B$2,'S&amp;P Regression'!#REF!,"")</f>
        <v>#REF!</v>
      </c>
      <c r="C494" s="3" t="e">
        <f>IF('S&amp;P Regression'!#REF!=$B$2,'S&amp;P Regression'!#REF!,"")</f>
        <v>#REF!</v>
      </c>
      <c r="D494" s="9" t="e">
        <f>IF('S&amp;P Regression'!#REF!=$B$2,'S&amp;P Regression'!#REF!,#N/A)</f>
        <v>#REF!</v>
      </c>
      <c r="E494" s="7" t="e">
        <f>IF('S&amp;P Regression'!#REF!=$B$2,'S&amp;P Regression'!#REF!,"")</f>
        <v>#REF!</v>
      </c>
      <c r="F494" s="7" t="e">
        <f>IF('S&amp;P Regression'!#REF!=$B$2,'S&amp;P Regression'!#REF!,"")</f>
        <v>#REF!</v>
      </c>
      <c r="G494" s="8" t="e">
        <f t="shared" si="7"/>
        <v>#REF!</v>
      </c>
    </row>
    <row r="495" spans="1:7">
      <c r="A495" s="3" t="e">
        <f>IF('S&amp;P Regression'!#REF!=$B$2,'S&amp;P Regression'!#REF!,"")</f>
        <v>#REF!</v>
      </c>
      <c r="B495" s="3" t="e">
        <f>IF('S&amp;P Regression'!#REF!=$B$2,'S&amp;P Regression'!#REF!,"")</f>
        <v>#REF!</v>
      </c>
      <c r="C495" s="3" t="e">
        <f>IF('S&amp;P Regression'!#REF!=$B$2,'S&amp;P Regression'!#REF!,"")</f>
        <v>#REF!</v>
      </c>
      <c r="D495" s="9" t="e">
        <f>IF('S&amp;P Regression'!#REF!=$B$2,'S&amp;P Regression'!#REF!,#N/A)</f>
        <v>#REF!</v>
      </c>
      <c r="E495" s="7" t="e">
        <f>IF('S&amp;P Regression'!#REF!=$B$2,'S&amp;P Regression'!#REF!,"")</f>
        <v>#REF!</v>
      </c>
      <c r="F495" s="7" t="e">
        <f>IF('S&amp;P Regression'!#REF!=$B$2,'S&amp;P Regression'!#REF!,"")</f>
        <v>#REF!</v>
      </c>
      <c r="G495" s="8" t="e">
        <f t="shared" si="7"/>
        <v>#REF!</v>
      </c>
    </row>
    <row r="496" spans="1:7">
      <c r="A496" s="3" t="e">
        <f>IF('S&amp;P Regression'!#REF!=$B$2,'S&amp;P Regression'!#REF!,"")</f>
        <v>#REF!</v>
      </c>
      <c r="B496" s="3" t="e">
        <f>IF('S&amp;P Regression'!#REF!=$B$2,'S&amp;P Regression'!#REF!,"")</f>
        <v>#REF!</v>
      </c>
      <c r="C496" s="3" t="e">
        <f>IF('S&amp;P Regression'!#REF!=$B$2,'S&amp;P Regression'!#REF!,"")</f>
        <v>#REF!</v>
      </c>
      <c r="D496" s="9" t="e">
        <f>IF('S&amp;P Regression'!#REF!=$B$2,'S&amp;P Regression'!#REF!,#N/A)</f>
        <v>#REF!</v>
      </c>
      <c r="E496" s="7" t="e">
        <f>IF('S&amp;P Regression'!#REF!=$B$2,'S&amp;P Regression'!#REF!,"")</f>
        <v>#REF!</v>
      </c>
      <c r="F496" s="7" t="e">
        <f>IF('S&amp;P Regression'!#REF!=$B$2,'S&amp;P Regression'!#REF!,"")</f>
        <v>#REF!</v>
      </c>
      <c r="G496" s="8" t="e">
        <f t="shared" si="7"/>
        <v>#REF!</v>
      </c>
    </row>
    <row r="497" spans="1:7">
      <c r="A497" s="3" t="str">
        <f>IF('S&amp;P Regression'!C485=$B$2,'S&amp;P Regression'!A485,"")</f>
        <v/>
      </c>
      <c r="B497" s="3" t="str">
        <f>IF('S&amp;P Regression'!$C485=$B$2,'S&amp;P Regression'!B485,"")</f>
        <v/>
      </c>
      <c r="C497" s="3" t="str">
        <f>IF('S&amp;P Regression'!$C485=$B$2,'S&amp;P Regression'!C485,"")</f>
        <v/>
      </c>
      <c r="D497" s="9" t="e">
        <f>IF('S&amp;P Regression'!$C485=$B$2,'S&amp;P Regression'!D485,#N/A)</f>
        <v>#N/A</v>
      </c>
      <c r="E497" s="7" t="str">
        <f>IF('S&amp;P Regression'!$C485=$B$2,'S&amp;P Regression'!E485,"")</f>
        <v/>
      </c>
      <c r="F497" s="7" t="str">
        <f>IF('S&amp;P Regression'!$C485=$B$2,'S&amp;P Regression'!F485,"")</f>
        <v/>
      </c>
      <c r="G497" s="8" t="e">
        <f t="shared" si="7"/>
        <v>#N/A</v>
      </c>
    </row>
    <row r="498" spans="1:7">
      <c r="A498" s="3" t="str">
        <f>IF('S&amp;P Regression'!C486=$B$2,'S&amp;P Regression'!A486,"")</f>
        <v/>
      </c>
      <c r="B498" s="3" t="str">
        <f>IF('S&amp;P Regression'!$C486=$B$2,'S&amp;P Regression'!B486,"")</f>
        <v/>
      </c>
      <c r="C498" s="3" t="str">
        <f>IF('S&amp;P Regression'!$C486=$B$2,'S&amp;P Regression'!C486,"")</f>
        <v/>
      </c>
      <c r="D498" s="9" t="e">
        <f>IF('S&amp;P Regression'!$C486=$B$2,'S&amp;P Regression'!D486,#N/A)</f>
        <v>#N/A</v>
      </c>
      <c r="E498" s="7" t="str">
        <f>IF('S&amp;P Regression'!$C486=$B$2,'S&amp;P Regression'!E486,"")</f>
        <v/>
      </c>
      <c r="F498" s="7" t="str">
        <f>IF('S&amp;P Regression'!$C486=$B$2,'S&amp;P Regression'!F486,"")</f>
        <v/>
      </c>
      <c r="G498" s="8" t="e">
        <f t="shared" si="7"/>
        <v>#N/A</v>
      </c>
    </row>
    <row r="499" spans="1:7">
      <c r="A499" s="3" t="str">
        <f>IF('S&amp;P Regression'!C487=$B$2,'S&amp;P Regression'!A487,"")</f>
        <v/>
      </c>
      <c r="B499" s="3" t="str">
        <f>IF('S&amp;P Regression'!$C487=$B$2,'S&amp;P Regression'!B487,"")</f>
        <v/>
      </c>
      <c r="C499" s="3" t="str">
        <f>IF('S&amp;P Regression'!$C487=$B$2,'S&amp;P Regression'!C487,"")</f>
        <v/>
      </c>
      <c r="D499" s="9" t="e">
        <f>IF('S&amp;P Regression'!$C487=$B$2,'S&amp;P Regression'!D487,#N/A)</f>
        <v>#N/A</v>
      </c>
      <c r="E499" s="7" t="str">
        <f>IF('S&amp;P Regression'!$C487=$B$2,'S&amp;P Regression'!E487,"")</f>
        <v/>
      </c>
      <c r="F499" s="7" t="str">
        <f>IF('S&amp;P Regression'!$C487=$B$2,'S&amp;P Regression'!F487,"")</f>
        <v/>
      </c>
      <c r="G499" s="8" t="e">
        <f t="shared" si="7"/>
        <v>#N/A</v>
      </c>
    </row>
    <row r="500" spans="1:7">
      <c r="A500" s="3" t="str">
        <f>IF('S&amp;P Regression'!C488=$B$2,'S&amp;P Regression'!A488,"")</f>
        <v/>
      </c>
      <c r="B500" s="3" t="str">
        <f>IF('S&amp;P Regression'!$C488=$B$2,'S&amp;P Regression'!B488,"")</f>
        <v/>
      </c>
      <c r="C500" s="3" t="str">
        <f>IF('S&amp;P Regression'!$C488=$B$2,'S&amp;P Regression'!C488,"")</f>
        <v/>
      </c>
      <c r="D500" s="9" t="e">
        <f>IF('S&amp;P Regression'!$C488=$B$2,'S&amp;P Regression'!D488,#N/A)</f>
        <v>#N/A</v>
      </c>
      <c r="E500" s="7" t="str">
        <f>IF('S&amp;P Regression'!$C488=$B$2,'S&amp;P Regression'!E488,"")</f>
        <v/>
      </c>
      <c r="F500" s="7" t="str">
        <f>IF('S&amp;P Regression'!$C488=$B$2,'S&amp;P Regression'!F488,"")</f>
        <v/>
      </c>
      <c r="G500" s="8" t="e">
        <f t="shared" si="7"/>
        <v>#N/A</v>
      </c>
    </row>
    <row r="501" spans="1:7">
      <c r="A501" s="3" t="e">
        <f>IF('S&amp;P Regression'!C489=$B$2,'S&amp;P Regression'!A489,"")</f>
        <v>#N/A</v>
      </c>
      <c r="B501" s="3" t="e">
        <f>IF('S&amp;P Regression'!$C489=$B$2,'S&amp;P Regression'!B489,"")</f>
        <v>#N/A</v>
      </c>
      <c r="C501" s="3" t="e">
        <f>IF('S&amp;P Regression'!$C489=$B$2,'S&amp;P Regression'!C489,"")</f>
        <v>#N/A</v>
      </c>
      <c r="D501" s="9" t="e">
        <f>IF('S&amp;P Regression'!$C489=$B$2,'S&amp;P Regression'!D489,#N/A)</f>
        <v>#N/A</v>
      </c>
      <c r="E501" s="7" t="e">
        <f>IF('S&amp;P Regression'!$C489=$B$2,'S&amp;P Regression'!E489,"")</f>
        <v>#N/A</v>
      </c>
      <c r="F501" s="7" t="e">
        <f>IF('S&amp;P Regression'!$C489=$B$2,'S&amp;P Regression'!F489,"")</f>
        <v>#N/A</v>
      </c>
      <c r="G501" s="8" t="e">
        <f t="shared" si="7"/>
        <v>#N/A</v>
      </c>
    </row>
    <row r="502" spans="1:7">
      <c r="A502" s="3" t="e">
        <f>IF('S&amp;P Regression'!C490=$B$2,'S&amp;P Regression'!A490,"")</f>
        <v>#N/A</v>
      </c>
      <c r="B502" s="3" t="e">
        <f>IF('S&amp;P Regression'!$C490=$B$2,'S&amp;P Regression'!B490,"")</f>
        <v>#N/A</v>
      </c>
      <c r="C502" s="3" t="e">
        <f>IF('S&amp;P Regression'!$C490=$B$2,'S&amp;P Regression'!C490,"")</f>
        <v>#N/A</v>
      </c>
      <c r="D502" s="9" t="e">
        <f>IF('S&amp;P Regression'!$C490=$B$2,'S&amp;P Regression'!D490,#N/A)</f>
        <v>#N/A</v>
      </c>
      <c r="E502" s="7" t="e">
        <f>IF('S&amp;P Regression'!$C490=$B$2,'S&amp;P Regression'!E490,"")</f>
        <v>#N/A</v>
      </c>
      <c r="F502" s="7" t="e">
        <f>IF('S&amp;P Regression'!$C490=$B$2,'S&amp;P Regression'!F490,"")</f>
        <v>#N/A</v>
      </c>
      <c r="G502" s="8" t="e">
        <f t="shared" si="7"/>
        <v>#N/A</v>
      </c>
    </row>
  </sheetData>
  <sortState ref="R6:R15">
    <sortCondition ref="R6:R15"/>
  </sortState>
  <dataValidations count="1">
    <dataValidation type="list" allowBlank="1" showInputMessage="1" showErrorMessage="1" sqref="B2">
      <formula1>$R$5:$R$14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3"/>
  <sheetViews>
    <sheetView tabSelected="1" workbookViewId="0">
      <selection activeCell="M12" sqref="M12"/>
    </sheetView>
  </sheetViews>
  <sheetFormatPr baseColWidth="10" defaultRowHeight="15" x14ac:dyDescent="0"/>
  <cols>
    <col min="1" max="1" width="13.83203125" style="2" customWidth="1"/>
    <col min="2" max="2" width="10.83203125" style="2"/>
    <col min="3" max="3" width="17.1640625" style="2" customWidth="1"/>
    <col min="4" max="4" width="14.5" style="2" customWidth="1"/>
    <col min="5" max="5" width="16.33203125" style="2" customWidth="1"/>
    <col min="6" max="6" width="13.6640625" style="2" customWidth="1"/>
    <col min="7" max="7" width="23.83203125" style="8" customWidth="1"/>
    <col min="8" max="16384" width="10.83203125" style="2"/>
  </cols>
  <sheetData>
    <row r="1" spans="1:7">
      <c r="A1" s="14" t="s">
        <v>990</v>
      </c>
      <c r="C1" s="10" t="s">
        <v>991</v>
      </c>
      <c r="G1" s="2"/>
    </row>
    <row r="2" spans="1:7">
      <c r="A2" s="10">
        <v>1</v>
      </c>
      <c r="B2" s="13" t="s">
        <v>384</v>
      </c>
      <c r="C2" s="18" t="str">
        <f>IF(COUNTIF(Data!$A$1:$A$1452,B2)=0,"No Data","")</f>
        <v/>
      </c>
      <c r="G2" s="2"/>
    </row>
    <row r="3" spans="1:7">
      <c r="A3" s="10">
        <v>2</v>
      </c>
      <c r="B3" s="21" t="s">
        <v>596</v>
      </c>
      <c r="C3" s="19" t="str">
        <f>IF(COUNTIF(Data!$A$1:$A$1452,B3)=0,"No Data","")</f>
        <v/>
      </c>
      <c r="D3" s="2" t="s">
        <v>992</v>
      </c>
      <c r="G3" s="2"/>
    </row>
    <row r="4" spans="1:7">
      <c r="A4" s="10">
        <v>3</v>
      </c>
      <c r="B4" s="21" t="s">
        <v>440</v>
      </c>
      <c r="C4" s="19" t="str">
        <f>IF(COUNTIF(Data!$A$1:$A$1452,B4)=0,"No Data","")</f>
        <v/>
      </c>
      <c r="G4" s="2"/>
    </row>
    <row r="5" spans="1:7">
      <c r="A5" s="10">
        <v>4</v>
      </c>
      <c r="B5" s="21" t="s">
        <v>994</v>
      </c>
      <c r="C5" s="19"/>
      <c r="G5" s="2"/>
    </row>
    <row r="6" spans="1:7">
      <c r="A6" s="10">
        <v>5</v>
      </c>
      <c r="B6" s="21" t="s">
        <v>878</v>
      </c>
      <c r="C6" s="19" t="str">
        <f>IF(COUNTIF(Data!$A$1:$A$1452,B6)=0,"No Data","")</f>
        <v/>
      </c>
      <c r="G6" s="2"/>
    </row>
    <row r="7" spans="1:7">
      <c r="A7" s="10">
        <v>6</v>
      </c>
      <c r="B7" s="21" t="s">
        <v>482</v>
      </c>
      <c r="C7" s="19" t="str">
        <f>IF(COUNTIF(Data!$A$1:$A$1452,B7)=0,"No Data","")</f>
        <v/>
      </c>
      <c r="G7" s="2"/>
    </row>
    <row r="8" spans="1:7">
      <c r="A8" s="10">
        <v>7</v>
      </c>
      <c r="B8" s="21" t="s">
        <v>900</v>
      </c>
      <c r="C8" s="19" t="str">
        <f>IF(COUNTIF(Data!$A$1:$A$1452,B8)=0,"No Data","")</f>
        <v/>
      </c>
      <c r="G8" s="2"/>
    </row>
    <row r="9" spans="1:7">
      <c r="A9" s="10">
        <v>8</v>
      </c>
      <c r="B9" s="21" t="s">
        <v>308</v>
      </c>
      <c r="C9" s="19" t="str">
        <f>IF(COUNTIF(Data!$A$1:$A$1452,B9)=0,"No Data","")</f>
        <v/>
      </c>
      <c r="G9" s="2"/>
    </row>
    <row r="10" spans="1:7">
      <c r="A10" s="10">
        <v>9</v>
      </c>
      <c r="B10" s="21"/>
      <c r="C10" s="19" t="str">
        <f>IF(COUNTIF(Data!$A$1:$A$1452,B10)=0,"No Data","")</f>
        <v>No Data</v>
      </c>
      <c r="G10" s="2"/>
    </row>
    <row r="11" spans="1:7">
      <c r="A11" s="10">
        <v>10</v>
      </c>
      <c r="B11" s="21"/>
      <c r="C11" s="20" t="str">
        <f>IF(COUNTIF(Data!$A$1:$A$1452,B11)=0,"No Data","")</f>
        <v>No Data</v>
      </c>
      <c r="G11" s="2"/>
    </row>
    <row r="12" spans="1:7">
      <c r="G12" s="2"/>
    </row>
    <row r="13" spans="1:7" s="4" customFormat="1" ht="75">
      <c r="A13" s="11" t="s">
        <v>0</v>
      </c>
      <c r="B13" s="11" t="s">
        <v>1</v>
      </c>
      <c r="C13" s="11" t="s">
        <v>2</v>
      </c>
      <c r="D13" s="11" t="s">
        <v>4</v>
      </c>
      <c r="E13" s="11" t="s">
        <v>980</v>
      </c>
      <c r="F13" s="11" t="s">
        <v>981</v>
      </c>
      <c r="G13" s="12" t="s">
        <v>3</v>
      </c>
    </row>
    <row r="14" spans="1:7">
      <c r="A14" s="1" t="str">
        <f>IF(COUNTIF($B$2:$B$11,'S&amp;P Regression'!A3)=1,'S&amp;P Regression'!A3,"")</f>
        <v/>
      </c>
      <c r="B14" s="1" t="str">
        <f>IF($A14="","",'S&amp;P Regression'!B3)</f>
        <v/>
      </c>
      <c r="C14" s="1" t="str">
        <f>IF($A14="","",'S&amp;P Regression'!C3)</f>
        <v/>
      </c>
      <c r="D14" s="15" t="e">
        <f>IF($A14="",#N/A,'S&amp;P Regression'!D3)</f>
        <v>#N/A</v>
      </c>
      <c r="E14" s="16" t="str">
        <f>IF($A14="","",'S&amp;P Regression'!E3)</f>
        <v/>
      </c>
      <c r="F14" s="16" t="str">
        <f>IF($A14="","",'S&amp;P Regression'!F3)</f>
        <v/>
      </c>
      <c r="G14" s="17" t="e">
        <f>IF(F14="",#N/A,E14/F14)</f>
        <v>#N/A</v>
      </c>
    </row>
    <row r="15" spans="1:7">
      <c r="A15" s="1" t="str">
        <f>IF(COUNTIF($B$2:$B$11,'S&amp;P Regression'!A4)=1,'S&amp;P Regression'!A4,"")</f>
        <v/>
      </c>
      <c r="B15" s="1" t="str">
        <f>IF($A15="","",'S&amp;P Regression'!B4)</f>
        <v/>
      </c>
      <c r="C15" s="1" t="str">
        <f>IF($A15="","",'S&amp;P Regression'!C4)</f>
        <v/>
      </c>
      <c r="D15" s="15" t="e">
        <f>IF($A15="",#N/A,'S&amp;P Regression'!D4)</f>
        <v>#N/A</v>
      </c>
      <c r="E15" s="16" t="str">
        <f>IF($A15="","",'S&amp;P Regression'!E4)</f>
        <v/>
      </c>
      <c r="F15" s="16" t="str">
        <f>IF($A15="","",'S&amp;P Regression'!F4)</f>
        <v/>
      </c>
      <c r="G15" s="17" t="e">
        <f t="shared" ref="G15:G78" si="0">IF(F15="",#N/A,E15/F15)</f>
        <v>#N/A</v>
      </c>
    </row>
    <row r="16" spans="1:7">
      <c r="A16" s="1" t="str">
        <f>IF(COUNTIF($B$2:$B$11,'S&amp;P Regression'!A5)=1,'S&amp;P Regression'!A5,"")</f>
        <v/>
      </c>
      <c r="B16" s="1" t="str">
        <f>IF($A16="","",'S&amp;P Regression'!B5)</f>
        <v/>
      </c>
      <c r="C16" s="1" t="str">
        <f>IF($A16="","",'S&amp;P Regression'!C5)</f>
        <v/>
      </c>
      <c r="D16" s="15" t="e">
        <f>IF($A16="",#N/A,'S&amp;P Regression'!D5)</f>
        <v>#N/A</v>
      </c>
      <c r="E16" s="16" t="str">
        <f>IF($A16="","",'S&amp;P Regression'!E5)</f>
        <v/>
      </c>
      <c r="F16" s="16" t="str">
        <f>IF($A16="","",'S&amp;P Regression'!F5)</f>
        <v/>
      </c>
      <c r="G16" s="17" t="e">
        <f t="shared" si="0"/>
        <v>#N/A</v>
      </c>
    </row>
    <row r="17" spans="1:7">
      <c r="A17" s="1" t="str">
        <f>IF(COUNTIF($B$2:$B$11,'S&amp;P Regression'!A6)=1,'S&amp;P Regression'!A6,"")</f>
        <v/>
      </c>
      <c r="B17" s="1" t="str">
        <f>IF($A17="","",'S&amp;P Regression'!B6)</f>
        <v/>
      </c>
      <c r="C17" s="1" t="str">
        <f>IF($A17="","",'S&amp;P Regression'!C6)</f>
        <v/>
      </c>
      <c r="D17" s="15" t="e">
        <f>IF($A17="",#N/A,'S&amp;P Regression'!D6)</f>
        <v>#N/A</v>
      </c>
      <c r="E17" s="16" t="str">
        <f>IF($A17="","",'S&amp;P Regression'!E6)</f>
        <v/>
      </c>
      <c r="F17" s="16" t="str">
        <f>IF($A17="","",'S&amp;P Regression'!F6)</f>
        <v/>
      </c>
      <c r="G17" s="17" t="e">
        <f t="shared" si="0"/>
        <v>#N/A</v>
      </c>
    </row>
    <row r="18" spans="1:7">
      <c r="A18" s="1" t="str">
        <f>IF(COUNTIF($B$2:$B$11,'S&amp;P Regression'!A7)=1,'S&amp;P Regression'!A7,"")</f>
        <v/>
      </c>
      <c r="B18" s="1" t="str">
        <f>IF($A18="","",'S&amp;P Regression'!B7)</f>
        <v/>
      </c>
      <c r="C18" s="1" t="str">
        <f>IF($A18="","",'S&amp;P Regression'!C7)</f>
        <v/>
      </c>
      <c r="D18" s="15" t="e">
        <f>IF($A18="",#N/A,'S&amp;P Regression'!D7)</f>
        <v>#N/A</v>
      </c>
      <c r="E18" s="16" t="str">
        <f>IF($A18="","",'S&amp;P Regression'!E7)</f>
        <v/>
      </c>
      <c r="F18" s="16" t="str">
        <f>IF($A18="","",'S&amp;P Regression'!F7)</f>
        <v/>
      </c>
      <c r="G18" s="17" t="e">
        <f t="shared" si="0"/>
        <v>#N/A</v>
      </c>
    </row>
    <row r="19" spans="1:7">
      <c r="A19" s="1" t="str">
        <f>IF(COUNTIF($B$2:$B$11,'S&amp;P Regression'!A8)=1,'S&amp;P Regression'!A8,"")</f>
        <v/>
      </c>
      <c r="B19" s="1" t="str">
        <f>IF($A19="","",'S&amp;P Regression'!B8)</f>
        <v/>
      </c>
      <c r="C19" s="1" t="str">
        <f>IF($A19="","",'S&amp;P Regression'!C8)</f>
        <v/>
      </c>
      <c r="D19" s="15" t="e">
        <f>IF($A19="",#N/A,'S&amp;P Regression'!D8)</f>
        <v>#N/A</v>
      </c>
      <c r="E19" s="16" t="str">
        <f>IF($A19="","",'S&amp;P Regression'!E8)</f>
        <v/>
      </c>
      <c r="F19" s="16" t="str">
        <f>IF($A19="","",'S&amp;P Regression'!F8)</f>
        <v/>
      </c>
      <c r="G19" s="17" t="e">
        <f t="shared" si="0"/>
        <v>#N/A</v>
      </c>
    </row>
    <row r="20" spans="1:7">
      <c r="A20" s="1" t="str">
        <f>IF(COUNTIF($B$2:$B$11,'S&amp;P Regression'!A9)=1,'S&amp;P Regression'!A9,"")</f>
        <v/>
      </c>
      <c r="B20" s="1" t="str">
        <f>IF($A20="","",'S&amp;P Regression'!B9)</f>
        <v/>
      </c>
      <c r="C20" s="1" t="str">
        <f>IF($A20="","",'S&amp;P Regression'!C9)</f>
        <v/>
      </c>
      <c r="D20" s="15" t="e">
        <f>IF($A20="",#N/A,'S&amp;P Regression'!D9)</f>
        <v>#N/A</v>
      </c>
      <c r="E20" s="16" t="str">
        <f>IF($A20="","",'S&amp;P Regression'!E9)</f>
        <v/>
      </c>
      <c r="F20" s="16" t="str">
        <f>IF($A20="","",'S&amp;P Regression'!F9)</f>
        <v/>
      </c>
      <c r="G20" s="17" t="e">
        <f t="shared" si="0"/>
        <v>#N/A</v>
      </c>
    </row>
    <row r="21" spans="1:7">
      <c r="A21" s="1" t="str">
        <f>IF(COUNTIF($B$2:$B$11,'S&amp;P Regression'!A10)=1,'S&amp;P Regression'!A10,"")</f>
        <v/>
      </c>
      <c r="B21" s="1" t="str">
        <f>IF($A21="","",'S&amp;P Regression'!B10)</f>
        <v/>
      </c>
      <c r="C21" s="1" t="str">
        <f>IF($A21="","",'S&amp;P Regression'!C10)</f>
        <v/>
      </c>
      <c r="D21" s="15" t="e">
        <f>IF($A21="",#N/A,'S&amp;P Regression'!D10)</f>
        <v>#N/A</v>
      </c>
      <c r="E21" s="16" t="str">
        <f>IF($A21="","",'S&amp;P Regression'!E10)</f>
        <v/>
      </c>
      <c r="F21" s="16" t="str">
        <f>IF($A21="","",'S&amp;P Regression'!F10)</f>
        <v/>
      </c>
      <c r="G21" s="17" t="e">
        <f t="shared" si="0"/>
        <v>#N/A</v>
      </c>
    </row>
    <row r="22" spans="1:7">
      <c r="A22" s="1" t="str">
        <f>IF(COUNTIF($B$2:$B$11,'S&amp;P Regression'!A11)=1,'S&amp;P Regression'!A11,"")</f>
        <v/>
      </c>
      <c r="B22" s="1" t="str">
        <f>IF($A22="","",'S&amp;P Regression'!B11)</f>
        <v/>
      </c>
      <c r="C22" s="1" t="str">
        <f>IF($A22="","",'S&amp;P Regression'!C11)</f>
        <v/>
      </c>
      <c r="D22" s="15" t="e">
        <f>IF($A22="",#N/A,'S&amp;P Regression'!D11)</f>
        <v>#N/A</v>
      </c>
      <c r="E22" s="16" t="str">
        <f>IF($A22="","",'S&amp;P Regression'!E11)</f>
        <v/>
      </c>
      <c r="F22" s="16" t="str">
        <f>IF($A22="","",'S&amp;P Regression'!F11)</f>
        <v/>
      </c>
      <c r="G22" s="17" t="e">
        <f t="shared" si="0"/>
        <v>#N/A</v>
      </c>
    </row>
    <row r="23" spans="1:7">
      <c r="A23" s="1" t="str">
        <f>IF(COUNTIF($B$2:$B$11,'S&amp;P Regression'!A12)=1,'S&amp;P Regression'!A12,"")</f>
        <v/>
      </c>
      <c r="B23" s="1" t="str">
        <f>IF($A23="","",'S&amp;P Regression'!B12)</f>
        <v/>
      </c>
      <c r="C23" s="1" t="str">
        <f>IF($A23="","",'S&amp;P Regression'!C12)</f>
        <v/>
      </c>
      <c r="D23" s="15" t="e">
        <f>IF($A23="",#N/A,'S&amp;P Regression'!D12)</f>
        <v>#N/A</v>
      </c>
      <c r="E23" s="16" t="str">
        <f>IF($A23="","",'S&amp;P Regression'!E12)</f>
        <v/>
      </c>
      <c r="F23" s="16" t="str">
        <f>IF($A23="","",'S&amp;P Regression'!F12)</f>
        <v/>
      </c>
      <c r="G23" s="17" t="e">
        <f t="shared" si="0"/>
        <v>#N/A</v>
      </c>
    </row>
    <row r="24" spans="1:7">
      <c r="A24" s="1" t="str">
        <f>IF(COUNTIF($B$2:$B$11,'S&amp;P Regression'!A13)=1,'S&amp;P Regression'!A13,"")</f>
        <v/>
      </c>
      <c r="B24" s="1" t="str">
        <f>IF($A24="","",'S&amp;P Regression'!B13)</f>
        <v/>
      </c>
      <c r="C24" s="1" t="str">
        <f>IF($A24="","",'S&amp;P Regression'!C13)</f>
        <v/>
      </c>
      <c r="D24" s="15" t="e">
        <f>IF($A24="",#N/A,'S&amp;P Regression'!D13)</f>
        <v>#N/A</v>
      </c>
      <c r="E24" s="16" t="str">
        <f>IF($A24="","",'S&amp;P Regression'!E13)</f>
        <v/>
      </c>
      <c r="F24" s="16" t="str">
        <f>IF($A24="","",'S&amp;P Regression'!F13)</f>
        <v/>
      </c>
      <c r="G24" s="17" t="e">
        <f t="shared" si="0"/>
        <v>#N/A</v>
      </c>
    </row>
    <row r="25" spans="1:7">
      <c r="A25" s="1" t="str">
        <f>IF(COUNTIF($B$2:$B$11,'S&amp;P Regression'!A14)=1,'S&amp;P Regression'!A14,"")</f>
        <v/>
      </c>
      <c r="B25" s="1" t="str">
        <f>IF($A25="","",'S&amp;P Regression'!B14)</f>
        <v/>
      </c>
      <c r="C25" s="1" t="str">
        <f>IF($A25="","",'S&amp;P Regression'!C14)</f>
        <v/>
      </c>
      <c r="D25" s="15" t="e">
        <f>IF($A25="",#N/A,'S&amp;P Regression'!D14)</f>
        <v>#N/A</v>
      </c>
      <c r="E25" s="16" t="str">
        <f>IF($A25="","",'S&amp;P Regression'!E14)</f>
        <v/>
      </c>
      <c r="F25" s="16" t="str">
        <f>IF($A25="","",'S&amp;P Regression'!F14)</f>
        <v/>
      </c>
      <c r="G25" s="17" t="e">
        <f t="shared" si="0"/>
        <v>#N/A</v>
      </c>
    </row>
    <row r="26" spans="1:7">
      <c r="A26" s="1" t="str">
        <f>IF(COUNTIF($B$2:$B$11,'S&amp;P Regression'!A15)=1,'S&amp;P Regression'!A15,"")</f>
        <v/>
      </c>
      <c r="B26" s="1" t="str">
        <f>IF($A26="","",'S&amp;P Regression'!B15)</f>
        <v/>
      </c>
      <c r="C26" s="1" t="str">
        <f>IF($A26="","",'S&amp;P Regression'!C15)</f>
        <v/>
      </c>
      <c r="D26" s="15" t="e">
        <f>IF($A26="",#N/A,'S&amp;P Regression'!D15)</f>
        <v>#N/A</v>
      </c>
      <c r="E26" s="16" t="str">
        <f>IF($A26="","",'S&amp;P Regression'!E15)</f>
        <v/>
      </c>
      <c r="F26" s="16" t="str">
        <f>IF($A26="","",'S&amp;P Regression'!F15)</f>
        <v/>
      </c>
      <c r="G26" s="17" t="e">
        <f t="shared" si="0"/>
        <v>#N/A</v>
      </c>
    </row>
    <row r="27" spans="1:7">
      <c r="A27" s="1" t="str">
        <f>IF(COUNTIF($B$2:$B$11,'S&amp;P Regression'!A16)=1,'S&amp;P Regression'!A16,"")</f>
        <v/>
      </c>
      <c r="B27" s="1" t="str">
        <f>IF($A27="","",'S&amp;P Regression'!B16)</f>
        <v/>
      </c>
      <c r="C27" s="1" t="str">
        <f>IF($A27="","",'S&amp;P Regression'!C16)</f>
        <v/>
      </c>
      <c r="D27" s="15" t="e">
        <f>IF($A27="",#N/A,'S&amp;P Regression'!D16)</f>
        <v>#N/A</v>
      </c>
      <c r="E27" s="16" t="str">
        <f>IF($A27="","",'S&amp;P Regression'!E16)</f>
        <v/>
      </c>
      <c r="F27" s="16" t="str">
        <f>IF($A27="","",'S&amp;P Regression'!F16)</f>
        <v/>
      </c>
      <c r="G27" s="17" t="e">
        <f t="shared" si="0"/>
        <v>#N/A</v>
      </c>
    </row>
    <row r="28" spans="1:7">
      <c r="A28" s="1" t="str">
        <f>IF(COUNTIF($B$2:$B$11,'S&amp;P Regression'!A17)=1,'S&amp;P Regression'!A17,"")</f>
        <v/>
      </c>
      <c r="B28" s="1" t="str">
        <f>IF($A28="","",'S&amp;P Regression'!B17)</f>
        <v/>
      </c>
      <c r="C28" s="1" t="str">
        <f>IF($A28="","",'S&amp;P Regression'!C17)</f>
        <v/>
      </c>
      <c r="D28" s="15" t="e">
        <f>IF($A28="",#N/A,'S&amp;P Regression'!D17)</f>
        <v>#N/A</v>
      </c>
      <c r="E28" s="16" t="str">
        <f>IF($A28="","",'S&amp;P Regression'!E17)</f>
        <v/>
      </c>
      <c r="F28" s="16" t="str">
        <f>IF($A28="","",'S&amp;P Regression'!F17)</f>
        <v/>
      </c>
      <c r="G28" s="17" t="e">
        <f t="shared" si="0"/>
        <v>#N/A</v>
      </c>
    </row>
    <row r="29" spans="1:7">
      <c r="A29" s="1" t="str">
        <f>IF(COUNTIF($B$2:$B$11,'S&amp;P Regression'!A18)=1,'S&amp;P Regression'!A18,"")</f>
        <v/>
      </c>
      <c r="B29" s="1" t="str">
        <f>IF($A29="","",'S&amp;P Regression'!B18)</f>
        <v/>
      </c>
      <c r="C29" s="1" t="str">
        <f>IF($A29="","",'S&amp;P Regression'!C18)</f>
        <v/>
      </c>
      <c r="D29" s="15" t="e">
        <f>IF($A29="",#N/A,'S&amp;P Regression'!D18)</f>
        <v>#N/A</v>
      </c>
      <c r="E29" s="16" t="str">
        <f>IF($A29="","",'S&amp;P Regression'!E18)</f>
        <v/>
      </c>
      <c r="F29" s="16" t="str">
        <f>IF($A29="","",'S&amp;P Regression'!F18)</f>
        <v/>
      </c>
      <c r="G29" s="17" t="e">
        <f t="shared" si="0"/>
        <v>#N/A</v>
      </c>
    </row>
    <row r="30" spans="1:7">
      <c r="A30" s="1" t="str">
        <f>IF(COUNTIF($B$2:$B$11,'S&amp;P Regression'!A19)=1,'S&amp;P Regression'!A19,"")</f>
        <v/>
      </c>
      <c r="B30" s="1" t="str">
        <f>IF($A30="","",'S&amp;P Regression'!B19)</f>
        <v/>
      </c>
      <c r="C30" s="1" t="str">
        <f>IF($A30="","",'S&amp;P Regression'!C19)</f>
        <v/>
      </c>
      <c r="D30" s="15" t="e">
        <f>IF($A30="",#N/A,'S&amp;P Regression'!D19)</f>
        <v>#N/A</v>
      </c>
      <c r="E30" s="16" t="str">
        <f>IF($A30="","",'S&amp;P Regression'!E19)</f>
        <v/>
      </c>
      <c r="F30" s="16" t="str">
        <f>IF($A30="","",'S&amp;P Regression'!F19)</f>
        <v/>
      </c>
      <c r="G30" s="17" t="e">
        <f t="shared" si="0"/>
        <v>#N/A</v>
      </c>
    </row>
    <row r="31" spans="1:7">
      <c r="A31" s="1" t="str">
        <f>IF(COUNTIF($B$2:$B$11,'S&amp;P Regression'!A20)=1,'S&amp;P Regression'!A20,"")</f>
        <v/>
      </c>
      <c r="B31" s="1" t="str">
        <f>IF($A31="","",'S&amp;P Regression'!B20)</f>
        <v/>
      </c>
      <c r="C31" s="1" t="str">
        <f>IF($A31="","",'S&amp;P Regression'!C20)</f>
        <v/>
      </c>
      <c r="D31" s="15" t="e">
        <f>IF($A31="",#N/A,'S&amp;P Regression'!D20)</f>
        <v>#N/A</v>
      </c>
      <c r="E31" s="16" t="str">
        <f>IF($A31="","",'S&amp;P Regression'!E20)</f>
        <v/>
      </c>
      <c r="F31" s="16" t="str">
        <f>IF($A31="","",'S&amp;P Regression'!F20)</f>
        <v/>
      </c>
      <c r="G31" s="17" t="e">
        <f t="shared" si="0"/>
        <v>#N/A</v>
      </c>
    </row>
    <row r="32" spans="1:7">
      <c r="A32" s="1" t="str">
        <f>IF(COUNTIF($B$2:$B$11,'S&amp;P Regression'!A21)=1,'S&amp;P Regression'!A21,"")</f>
        <v/>
      </c>
      <c r="B32" s="1" t="str">
        <f>IF($A32="","",'S&amp;P Regression'!B21)</f>
        <v/>
      </c>
      <c r="C32" s="1" t="str">
        <f>IF($A32="","",'S&amp;P Regression'!C21)</f>
        <v/>
      </c>
      <c r="D32" s="15" t="e">
        <f>IF($A32="",#N/A,'S&amp;P Regression'!D21)</f>
        <v>#N/A</v>
      </c>
      <c r="E32" s="16" t="str">
        <f>IF($A32="","",'S&amp;P Regression'!E21)</f>
        <v/>
      </c>
      <c r="F32" s="16" t="str">
        <f>IF($A32="","",'S&amp;P Regression'!F21)</f>
        <v/>
      </c>
      <c r="G32" s="17" t="e">
        <f t="shared" si="0"/>
        <v>#N/A</v>
      </c>
    </row>
    <row r="33" spans="1:7">
      <c r="A33" s="1" t="str">
        <f>IF(COUNTIF($B$2:$B$11,'S&amp;P Regression'!A22)=1,'S&amp;P Regression'!A22,"")</f>
        <v/>
      </c>
      <c r="B33" s="1" t="str">
        <f>IF($A33="","",'S&amp;P Regression'!B22)</f>
        <v/>
      </c>
      <c r="C33" s="1" t="str">
        <f>IF($A33="","",'S&amp;P Regression'!C22)</f>
        <v/>
      </c>
      <c r="D33" s="15" t="e">
        <f>IF($A33="",#N/A,'S&amp;P Regression'!D22)</f>
        <v>#N/A</v>
      </c>
      <c r="E33" s="16" t="str">
        <f>IF($A33="","",'S&amp;P Regression'!E22)</f>
        <v/>
      </c>
      <c r="F33" s="16" t="str">
        <f>IF($A33="","",'S&amp;P Regression'!F22)</f>
        <v/>
      </c>
      <c r="G33" s="17" t="e">
        <f t="shared" si="0"/>
        <v>#N/A</v>
      </c>
    </row>
    <row r="34" spans="1:7">
      <c r="A34" s="1" t="str">
        <f>IF(COUNTIF($B$2:$B$11,'S&amp;P Regression'!A23)=1,'S&amp;P Regression'!A23,"")</f>
        <v/>
      </c>
      <c r="B34" s="1" t="str">
        <f>IF($A34="","",'S&amp;P Regression'!B23)</f>
        <v/>
      </c>
      <c r="C34" s="1" t="str">
        <f>IF($A34="","",'S&amp;P Regression'!C23)</f>
        <v/>
      </c>
      <c r="D34" s="15" t="e">
        <f>IF($A34="",#N/A,'S&amp;P Regression'!D23)</f>
        <v>#N/A</v>
      </c>
      <c r="E34" s="16" t="str">
        <f>IF($A34="","",'S&amp;P Regression'!E23)</f>
        <v/>
      </c>
      <c r="F34" s="16" t="str">
        <f>IF($A34="","",'S&amp;P Regression'!F23)</f>
        <v/>
      </c>
      <c r="G34" s="17" t="e">
        <f t="shared" si="0"/>
        <v>#N/A</v>
      </c>
    </row>
    <row r="35" spans="1:7">
      <c r="A35" s="1" t="str">
        <f>IF(COUNTIF($B$2:$B$11,'S&amp;P Regression'!A24)=1,'S&amp;P Regression'!A24,"")</f>
        <v/>
      </c>
      <c r="B35" s="1" t="str">
        <f>IF($A35="","",'S&amp;P Regression'!B24)</f>
        <v/>
      </c>
      <c r="C35" s="1" t="str">
        <f>IF($A35="","",'S&amp;P Regression'!C24)</f>
        <v/>
      </c>
      <c r="D35" s="15" t="e">
        <f>IF($A35="",#N/A,'S&amp;P Regression'!D24)</f>
        <v>#N/A</v>
      </c>
      <c r="E35" s="16" t="str">
        <f>IF($A35="","",'S&amp;P Regression'!E24)</f>
        <v/>
      </c>
      <c r="F35" s="16" t="str">
        <f>IF($A35="","",'S&amp;P Regression'!F24)</f>
        <v/>
      </c>
      <c r="G35" s="17" t="e">
        <f t="shared" si="0"/>
        <v>#N/A</v>
      </c>
    </row>
    <row r="36" spans="1:7">
      <c r="A36" s="1" t="str">
        <f>IF(COUNTIF($B$2:$B$11,'S&amp;P Regression'!A25)=1,'S&amp;P Regression'!A25,"")</f>
        <v/>
      </c>
      <c r="B36" s="1" t="str">
        <f>IF($A36="","",'S&amp;P Regression'!B25)</f>
        <v/>
      </c>
      <c r="C36" s="1" t="str">
        <f>IF($A36="","",'S&amp;P Regression'!C25)</f>
        <v/>
      </c>
      <c r="D36" s="15" t="e">
        <f>IF($A36="",#N/A,'S&amp;P Regression'!D25)</f>
        <v>#N/A</v>
      </c>
      <c r="E36" s="16" t="str">
        <f>IF($A36="","",'S&amp;P Regression'!E25)</f>
        <v/>
      </c>
      <c r="F36" s="16" t="str">
        <f>IF($A36="","",'S&amp;P Regression'!F25)</f>
        <v/>
      </c>
      <c r="G36" s="17" t="e">
        <f t="shared" si="0"/>
        <v>#N/A</v>
      </c>
    </row>
    <row r="37" spans="1:7">
      <c r="A37" s="1" t="str">
        <f>IF(COUNTIF($B$2:$B$11,'S&amp;P Regression'!A26)=1,'S&amp;P Regression'!A26,"")</f>
        <v/>
      </c>
      <c r="B37" s="1" t="str">
        <f>IF($A37="","",'S&amp;P Regression'!B26)</f>
        <v/>
      </c>
      <c r="C37" s="1" t="str">
        <f>IF($A37="","",'S&amp;P Regression'!C26)</f>
        <v/>
      </c>
      <c r="D37" s="15" t="e">
        <f>IF($A37="",#N/A,'S&amp;P Regression'!D26)</f>
        <v>#N/A</v>
      </c>
      <c r="E37" s="16" t="str">
        <f>IF($A37="","",'S&amp;P Regression'!E26)</f>
        <v/>
      </c>
      <c r="F37" s="16" t="str">
        <f>IF($A37="","",'S&amp;P Regression'!F26)</f>
        <v/>
      </c>
      <c r="G37" s="17" t="e">
        <f t="shared" si="0"/>
        <v>#N/A</v>
      </c>
    </row>
    <row r="38" spans="1:7">
      <c r="A38" s="1" t="str">
        <f>IF(COUNTIF($B$2:$B$11,'S&amp;P Regression'!A27)=1,'S&amp;P Regression'!A27,"")</f>
        <v/>
      </c>
      <c r="B38" s="1" t="str">
        <f>IF($A38="","",'S&amp;P Regression'!B27)</f>
        <v/>
      </c>
      <c r="C38" s="1" t="str">
        <f>IF($A38="","",'S&amp;P Regression'!C27)</f>
        <v/>
      </c>
      <c r="D38" s="15" t="e">
        <f>IF($A38="",#N/A,'S&amp;P Regression'!D27)</f>
        <v>#N/A</v>
      </c>
      <c r="E38" s="16" t="str">
        <f>IF($A38="","",'S&amp;P Regression'!E27)</f>
        <v/>
      </c>
      <c r="F38" s="16" t="str">
        <f>IF($A38="","",'S&amp;P Regression'!F27)</f>
        <v/>
      </c>
      <c r="G38" s="17" t="e">
        <f t="shared" si="0"/>
        <v>#N/A</v>
      </c>
    </row>
    <row r="39" spans="1:7">
      <c r="A39" s="1" t="str">
        <f>IF(COUNTIF($B$2:$B$11,'S&amp;P Regression'!A28)=1,'S&amp;P Regression'!A28,"")</f>
        <v/>
      </c>
      <c r="B39" s="1" t="str">
        <f>IF($A39="","",'S&amp;P Regression'!B28)</f>
        <v/>
      </c>
      <c r="C39" s="1" t="str">
        <f>IF($A39="","",'S&amp;P Regression'!C28)</f>
        <v/>
      </c>
      <c r="D39" s="15" t="e">
        <f>IF($A39="",#N/A,'S&amp;P Regression'!D28)</f>
        <v>#N/A</v>
      </c>
      <c r="E39" s="16" t="str">
        <f>IF($A39="","",'S&amp;P Regression'!E28)</f>
        <v/>
      </c>
      <c r="F39" s="16" t="str">
        <f>IF($A39="","",'S&amp;P Regression'!F28)</f>
        <v/>
      </c>
      <c r="G39" s="17" t="e">
        <f t="shared" si="0"/>
        <v>#N/A</v>
      </c>
    </row>
    <row r="40" spans="1:7">
      <c r="A40" s="1" t="str">
        <f>IF(COUNTIF($B$2:$B$11,'S&amp;P Regression'!A29)=1,'S&amp;P Regression'!A29,"")</f>
        <v/>
      </c>
      <c r="B40" s="1" t="str">
        <f>IF($A40="","",'S&amp;P Regression'!B29)</f>
        <v/>
      </c>
      <c r="C40" s="1" t="str">
        <f>IF($A40="","",'S&amp;P Regression'!C29)</f>
        <v/>
      </c>
      <c r="D40" s="15" t="e">
        <f>IF($A40="",#N/A,'S&amp;P Regression'!D29)</f>
        <v>#N/A</v>
      </c>
      <c r="E40" s="16" t="str">
        <f>IF($A40="","",'S&amp;P Regression'!E29)</f>
        <v/>
      </c>
      <c r="F40" s="16" t="str">
        <f>IF($A40="","",'S&amp;P Regression'!F29)</f>
        <v/>
      </c>
      <c r="G40" s="17" t="e">
        <f t="shared" si="0"/>
        <v>#N/A</v>
      </c>
    </row>
    <row r="41" spans="1:7">
      <c r="A41" s="1" t="str">
        <f>IF(COUNTIF($B$2:$B$11,'S&amp;P Regression'!A30)=1,'S&amp;P Regression'!A30,"")</f>
        <v/>
      </c>
      <c r="B41" s="1" t="str">
        <f>IF($A41="","",'S&amp;P Regression'!B30)</f>
        <v/>
      </c>
      <c r="C41" s="1" t="str">
        <f>IF($A41="","",'S&amp;P Regression'!C30)</f>
        <v/>
      </c>
      <c r="D41" s="15" t="e">
        <f>IF($A41="",#N/A,'S&amp;P Regression'!D30)</f>
        <v>#N/A</v>
      </c>
      <c r="E41" s="16" t="str">
        <f>IF($A41="","",'S&amp;P Regression'!E30)</f>
        <v/>
      </c>
      <c r="F41" s="16" t="str">
        <f>IF($A41="","",'S&amp;P Regression'!F30)</f>
        <v/>
      </c>
      <c r="G41" s="17" t="e">
        <f t="shared" si="0"/>
        <v>#N/A</v>
      </c>
    </row>
    <row r="42" spans="1:7">
      <c r="A42" s="1" t="str">
        <f>IF(COUNTIF($B$2:$B$11,'S&amp;P Regression'!A31)=1,'S&amp;P Regression'!A31,"")</f>
        <v/>
      </c>
      <c r="B42" s="1" t="str">
        <f>IF($A42="","",'S&amp;P Regression'!B31)</f>
        <v/>
      </c>
      <c r="C42" s="1" t="str">
        <f>IF($A42="","",'S&amp;P Regression'!C31)</f>
        <v/>
      </c>
      <c r="D42" s="15" t="e">
        <f>IF($A42="",#N/A,'S&amp;P Regression'!D31)</f>
        <v>#N/A</v>
      </c>
      <c r="E42" s="16" t="str">
        <f>IF($A42="","",'S&amp;P Regression'!E31)</f>
        <v/>
      </c>
      <c r="F42" s="16" t="str">
        <f>IF($A42="","",'S&amp;P Regression'!F31)</f>
        <v/>
      </c>
      <c r="G42" s="17" t="e">
        <f t="shared" si="0"/>
        <v>#N/A</v>
      </c>
    </row>
    <row r="43" spans="1:7">
      <c r="A43" s="1" t="str">
        <f>IF(COUNTIF($B$2:$B$11,'S&amp;P Regression'!A32)=1,'S&amp;P Regression'!A32,"")</f>
        <v/>
      </c>
      <c r="B43" s="1" t="str">
        <f>IF($A43="","",'S&amp;P Regression'!B32)</f>
        <v/>
      </c>
      <c r="C43" s="1" t="str">
        <f>IF($A43="","",'S&amp;P Regression'!C32)</f>
        <v/>
      </c>
      <c r="D43" s="15" t="e">
        <f>IF($A43="",#N/A,'S&amp;P Regression'!D32)</f>
        <v>#N/A</v>
      </c>
      <c r="E43" s="16" t="str">
        <f>IF($A43="","",'S&amp;P Regression'!E32)</f>
        <v/>
      </c>
      <c r="F43" s="16" t="str">
        <f>IF($A43="","",'S&amp;P Regression'!F32)</f>
        <v/>
      </c>
      <c r="G43" s="17" t="e">
        <f t="shared" si="0"/>
        <v>#N/A</v>
      </c>
    </row>
    <row r="44" spans="1:7">
      <c r="A44" s="1" t="str">
        <f>IF(COUNTIF($B$2:$B$11,'S&amp;P Regression'!A33)=1,'S&amp;P Regression'!A33,"")</f>
        <v/>
      </c>
      <c r="B44" s="1" t="str">
        <f>IF($A44="","",'S&amp;P Regression'!B33)</f>
        <v/>
      </c>
      <c r="C44" s="1" t="str">
        <f>IF($A44="","",'S&amp;P Regression'!C33)</f>
        <v/>
      </c>
      <c r="D44" s="15" t="e">
        <f>IF($A44="",#N/A,'S&amp;P Regression'!D33)</f>
        <v>#N/A</v>
      </c>
      <c r="E44" s="16" t="str">
        <f>IF($A44="","",'S&amp;P Regression'!E33)</f>
        <v/>
      </c>
      <c r="F44" s="16" t="str">
        <f>IF($A44="","",'S&amp;P Regression'!F33)</f>
        <v/>
      </c>
      <c r="G44" s="17" t="e">
        <f t="shared" si="0"/>
        <v>#N/A</v>
      </c>
    </row>
    <row r="45" spans="1:7">
      <c r="A45" s="1" t="str">
        <f>IF(COUNTIF($B$2:$B$11,'S&amp;P Regression'!A34)=1,'S&amp;P Regression'!A34,"")</f>
        <v/>
      </c>
      <c r="B45" s="1" t="str">
        <f>IF($A45="","",'S&amp;P Regression'!B34)</f>
        <v/>
      </c>
      <c r="C45" s="1" t="str">
        <f>IF($A45="","",'S&amp;P Regression'!C34)</f>
        <v/>
      </c>
      <c r="D45" s="15" t="e">
        <f>IF($A45="",#N/A,'S&amp;P Regression'!D34)</f>
        <v>#N/A</v>
      </c>
      <c r="E45" s="16" t="str">
        <f>IF($A45="","",'S&amp;P Regression'!E34)</f>
        <v/>
      </c>
      <c r="F45" s="16" t="str">
        <f>IF($A45="","",'S&amp;P Regression'!F34)</f>
        <v/>
      </c>
      <c r="G45" s="17" t="e">
        <f t="shared" si="0"/>
        <v>#N/A</v>
      </c>
    </row>
    <row r="46" spans="1:7">
      <c r="A46" s="1" t="str">
        <f>IF(COUNTIF($B$2:$B$11,'S&amp;P Regression'!A35)=1,'S&amp;P Regression'!A35,"")</f>
        <v/>
      </c>
      <c r="B46" s="1" t="str">
        <f>IF($A46="","",'S&amp;P Regression'!B35)</f>
        <v/>
      </c>
      <c r="C46" s="1" t="str">
        <f>IF($A46="","",'S&amp;P Regression'!C35)</f>
        <v/>
      </c>
      <c r="D46" s="15" t="e">
        <f>IF($A46="",#N/A,'S&amp;P Regression'!D35)</f>
        <v>#N/A</v>
      </c>
      <c r="E46" s="16" t="str">
        <f>IF($A46="","",'S&amp;P Regression'!E35)</f>
        <v/>
      </c>
      <c r="F46" s="16" t="str">
        <f>IF($A46="","",'S&amp;P Regression'!F35)</f>
        <v/>
      </c>
      <c r="G46" s="17" t="e">
        <f t="shared" si="0"/>
        <v>#N/A</v>
      </c>
    </row>
    <row r="47" spans="1:7">
      <c r="A47" s="1" t="str">
        <f>IF(COUNTIF($B$2:$B$11,'S&amp;P Regression'!A36)=1,'S&amp;P Regression'!A36,"")</f>
        <v/>
      </c>
      <c r="B47" s="1" t="str">
        <f>IF($A47="","",'S&amp;P Regression'!B36)</f>
        <v/>
      </c>
      <c r="C47" s="1" t="str">
        <f>IF($A47="","",'S&amp;P Regression'!C36)</f>
        <v/>
      </c>
      <c r="D47" s="15" t="e">
        <f>IF($A47="",#N/A,'S&amp;P Regression'!D36)</f>
        <v>#N/A</v>
      </c>
      <c r="E47" s="16" t="str">
        <f>IF($A47="","",'S&amp;P Regression'!E36)</f>
        <v/>
      </c>
      <c r="F47" s="16" t="str">
        <f>IF($A47="","",'S&amp;P Regression'!F36)</f>
        <v/>
      </c>
      <c r="G47" s="17" t="e">
        <f t="shared" si="0"/>
        <v>#N/A</v>
      </c>
    </row>
    <row r="48" spans="1:7">
      <c r="A48" s="1" t="str">
        <f>IF(COUNTIF($B$2:$B$11,'S&amp;P Regression'!A37)=1,'S&amp;P Regression'!A37,"")</f>
        <v/>
      </c>
      <c r="B48" s="1" t="str">
        <f>IF($A48="","",'S&amp;P Regression'!B37)</f>
        <v/>
      </c>
      <c r="C48" s="1" t="str">
        <f>IF($A48="","",'S&amp;P Regression'!C37)</f>
        <v/>
      </c>
      <c r="D48" s="15" t="e">
        <f>IF($A48="",#N/A,'S&amp;P Regression'!D37)</f>
        <v>#N/A</v>
      </c>
      <c r="E48" s="16" t="str">
        <f>IF($A48="","",'S&amp;P Regression'!E37)</f>
        <v/>
      </c>
      <c r="F48" s="16" t="str">
        <f>IF($A48="","",'S&amp;P Regression'!F37)</f>
        <v/>
      </c>
      <c r="G48" s="17" t="e">
        <f t="shared" si="0"/>
        <v>#N/A</v>
      </c>
    </row>
    <row r="49" spans="1:7">
      <c r="A49" s="1" t="str">
        <f>IF(COUNTIF($B$2:$B$11,'S&amp;P Regression'!A38)=1,'S&amp;P Regression'!A38,"")</f>
        <v/>
      </c>
      <c r="B49" s="1" t="str">
        <f>IF($A49="","",'S&amp;P Regression'!B38)</f>
        <v/>
      </c>
      <c r="C49" s="1" t="str">
        <f>IF($A49="","",'S&amp;P Regression'!C38)</f>
        <v/>
      </c>
      <c r="D49" s="15" t="e">
        <f>IF($A49="",#N/A,'S&amp;P Regression'!D38)</f>
        <v>#N/A</v>
      </c>
      <c r="E49" s="16" t="str">
        <f>IF($A49="","",'S&amp;P Regression'!E38)</f>
        <v/>
      </c>
      <c r="F49" s="16" t="str">
        <f>IF($A49="","",'S&amp;P Regression'!F38)</f>
        <v/>
      </c>
      <c r="G49" s="17" t="e">
        <f t="shared" si="0"/>
        <v>#N/A</v>
      </c>
    </row>
    <row r="50" spans="1:7">
      <c r="A50" s="1" t="str">
        <f>IF(COUNTIF($B$2:$B$11,'S&amp;P Regression'!A39)=1,'S&amp;P Regression'!A39,"")</f>
        <v/>
      </c>
      <c r="B50" s="1" t="str">
        <f>IF($A50="","",'S&amp;P Regression'!B39)</f>
        <v/>
      </c>
      <c r="C50" s="1" t="str">
        <f>IF($A50="","",'S&amp;P Regression'!C39)</f>
        <v/>
      </c>
      <c r="D50" s="15" t="e">
        <f>IF($A50="",#N/A,'S&amp;P Regression'!D39)</f>
        <v>#N/A</v>
      </c>
      <c r="E50" s="16" t="str">
        <f>IF($A50="","",'S&amp;P Regression'!E39)</f>
        <v/>
      </c>
      <c r="F50" s="16" t="str">
        <f>IF($A50="","",'S&amp;P Regression'!F39)</f>
        <v/>
      </c>
      <c r="G50" s="17" t="e">
        <f t="shared" si="0"/>
        <v>#N/A</v>
      </c>
    </row>
    <row r="51" spans="1:7">
      <c r="A51" s="1" t="str">
        <f>IF(COUNTIF($B$2:$B$11,'S&amp;P Regression'!A40)=1,'S&amp;P Regression'!A40,"")</f>
        <v/>
      </c>
      <c r="B51" s="1" t="str">
        <f>IF($A51="","",'S&amp;P Regression'!B40)</f>
        <v/>
      </c>
      <c r="C51" s="1" t="str">
        <f>IF($A51="","",'S&amp;P Regression'!C40)</f>
        <v/>
      </c>
      <c r="D51" s="15" t="e">
        <f>IF($A51="",#N/A,'S&amp;P Regression'!D40)</f>
        <v>#N/A</v>
      </c>
      <c r="E51" s="16" t="str">
        <f>IF($A51="","",'S&amp;P Regression'!E40)</f>
        <v/>
      </c>
      <c r="F51" s="16" t="str">
        <f>IF($A51="","",'S&amp;P Regression'!F40)</f>
        <v/>
      </c>
      <c r="G51" s="17" t="e">
        <f t="shared" si="0"/>
        <v>#N/A</v>
      </c>
    </row>
    <row r="52" spans="1:7">
      <c r="A52" s="1" t="str">
        <f>IF(COUNTIF($B$2:$B$11,'S&amp;P Regression'!A41)=1,'S&amp;P Regression'!A41,"")</f>
        <v/>
      </c>
      <c r="B52" s="1" t="str">
        <f>IF($A52="","",'S&amp;P Regression'!B41)</f>
        <v/>
      </c>
      <c r="C52" s="1" t="str">
        <f>IF($A52="","",'S&amp;P Regression'!C41)</f>
        <v/>
      </c>
      <c r="D52" s="15" t="e">
        <f>IF($A52="",#N/A,'S&amp;P Regression'!D41)</f>
        <v>#N/A</v>
      </c>
      <c r="E52" s="16" t="str">
        <f>IF($A52="","",'S&amp;P Regression'!E41)</f>
        <v/>
      </c>
      <c r="F52" s="16" t="str">
        <f>IF($A52="","",'S&amp;P Regression'!F41)</f>
        <v/>
      </c>
      <c r="G52" s="17" t="e">
        <f t="shared" si="0"/>
        <v>#N/A</v>
      </c>
    </row>
    <row r="53" spans="1:7">
      <c r="A53" s="1" t="str">
        <f>IF(COUNTIF($B$2:$B$11,'S&amp;P Regression'!A42)=1,'S&amp;P Regression'!A42,"")</f>
        <v/>
      </c>
      <c r="B53" s="1" t="str">
        <f>IF($A53="","",'S&amp;P Regression'!B42)</f>
        <v/>
      </c>
      <c r="C53" s="1" t="str">
        <f>IF($A53="","",'S&amp;P Regression'!C42)</f>
        <v/>
      </c>
      <c r="D53" s="15" t="e">
        <f>IF($A53="",#N/A,'S&amp;P Regression'!D42)</f>
        <v>#N/A</v>
      </c>
      <c r="E53" s="16" t="str">
        <f>IF($A53="","",'S&amp;P Regression'!E42)</f>
        <v/>
      </c>
      <c r="F53" s="16" t="str">
        <f>IF($A53="","",'S&amp;P Regression'!F42)</f>
        <v/>
      </c>
      <c r="G53" s="17" t="e">
        <f t="shared" si="0"/>
        <v>#N/A</v>
      </c>
    </row>
    <row r="54" spans="1:7">
      <c r="A54" s="1" t="str">
        <f>IF(COUNTIF($B$2:$B$11,'S&amp;P Regression'!A43)=1,'S&amp;P Regression'!A43,"")</f>
        <v/>
      </c>
      <c r="B54" s="1" t="str">
        <f>IF($A54="","",'S&amp;P Regression'!B43)</f>
        <v/>
      </c>
      <c r="C54" s="1" t="str">
        <f>IF($A54="","",'S&amp;P Regression'!C43)</f>
        <v/>
      </c>
      <c r="D54" s="15" t="e">
        <f>IF($A54="",#N/A,'S&amp;P Regression'!D43)</f>
        <v>#N/A</v>
      </c>
      <c r="E54" s="16" t="str">
        <f>IF($A54="","",'S&amp;P Regression'!E43)</f>
        <v/>
      </c>
      <c r="F54" s="16" t="str">
        <f>IF($A54="","",'S&amp;P Regression'!F43)</f>
        <v/>
      </c>
      <c r="G54" s="17" t="e">
        <f t="shared" si="0"/>
        <v>#N/A</v>
      </c>
    </row>
    <row r="55" spans="1:7">
      <c r="A55" s="1" t="str">
        <f>IF(COUNTIF($B$2:$B$11,'S&amp;P Regression'!A44)=1,'S&amp;P Regression'!A44,"")</f>
        <v/>
      </c>
      <c r="B55" s="1" t="str">
        <f>IF($A55="","",'S&amp;P Regression'!B44)</f>
        <v/>
      </c>
      <c r="C55" s="1" t="str">
        <f>IF($A55="","",'S&amp;P Regression'!C44)</f>
        <v/>
      </c>
      <c r="D55" s="15" t="e">
        <f>IF($A55="",#N/A,'S&amp;P Regression'!D44)</f>
        <v>#N/A</v>
      </c>
      <c r="E55" s="16" t="str">
        <f>IF($A55="","",'S&amp;P Regression'!E44)</f>
        <v/>
      </c>
      <c r="F55" s="16" t="str">
        <f>IF($A55="","",'S&amp;P Regression'!F44)</f>
        <v/>
      </c>
      <c r="G55" s="17" t="e">
        <f t="shared" si="0"/>
        <v>#N/A</v>
      </c>
    </row>
    <row r="56" spans="1:7">
      <c r="A56" s="1" t="str">
        <f>IF(COUNTIF($B$2:$B$11,'S&amp;P Regression'!A45)=1,'S&amp;P Regression'!A45,"")</f>
        <v/>
      </c>
      <c r="B56" s="1" t="str">
        <f>IF($A56="","",'S&amp;P Regression'!B45)</f>
        <v/>
      </c>
      <c r="C56" s="1" t="str">
        <f>IF($A56="","",'S&amp;P Regression'!C45)</f>
        <v/>
      </c>
      <c r="D56" s="15" t="e">
        <f>IF($A56="",#N/A,'S&amp;P Regression'!D45)</f>
        <v>#N/A</v>
      </c>
      <c r="E56" s="16" t="str">
        <f>IF($A56="","",'S&amp;P Regression'!E45)</f>
        <v/>
      </c>
      <c r="F56" s="16" t="str">
        <f>IF($A56="","",'S&amp;P Regression'!F45)</f>
        <v/>
      </c>
      <c r="G56" s="17" t="e">
        <f t="shared" si="0"/>
        <v>#N/A</v>
      </c>
    </row>
    <row r="57" spans="1:7">
      <c r="A57" s="1" t="str">
        <f>IF(COUNTIF($B$2:$B$11,'S&amp;P Regression'!A46)=1,'S&amp;P Regression'!A46,"")</f>
        <v/>
      </c>
      <c r="B57" s="1" t="str">
        <f>IF($A57="","",'S&amp;P Regression'!B46)</f>
        <v/>
      </c>
      <c r="C57" s="1" t="str">
        <f>IF($A57="","",'S&amp;P Regression'!C46)</f>
        <v/>
      </c>
      <c r="D57" s="15" t="e">
        <f>IF($A57="",#N/A,'S&amp;P Regression'!D46)</f>
        <v>#N/A</v>
      </c>
      <c r="E57" s="16" t="str">
        <f>IF($A57="","",'S&amp;P Regression'!E46)</f>
        <v/>
      </c>
      <c r="F57" s="16" t="str">
        <f>IF($A57="","",'S&amp;P Regression'!F46)</f>
        <v/>
      </c>
      <c r="G57" s="17" t="e">
        <f t="shared" si="0"/>
        <v>#N/A</v>
      </c>
    </row>
    <row r="58" spans="1:7">
      <c r="A58" s="1" t="str">
        <f>IF(COUNTIF($B$2:$B$11,'S&amp;P Regression'!A47)=1,'S&amp;P Regression'!A47,"")</f>
        <v/>
      </c>
      <c r="B58" s="1" t="str">
        <f>IF($A58="","",'S&amp;P Regression'!B47)</f>
        <v/>
      </c>
      <c r="C58" s="1" t="str">
        <f>IF($A58="","",'S&amp;P Regression'!C47)</f>
        <v/>
      </c>
      <c r="D58" s="15" t="e">
        <f>IF($A58="",#N/A,'S&amp;P Regression'!D47)</f>
        <v>#N/A</v>
      </c>
      <c r="E58" s="16" t="str">
        <f>IF($A58="","",'S&amp;P Regression'!E47)</f>
        <v/>
      </c>
      <c r="F58" s="16" t="str">
        <f>IF($A58="","",'S&amp;P Regression'!F47)</f>
        <v/>
      </c>
      <c r="G58" s="17" t="e">
        <f t="shared" si="0"/>
        <v>#N/A</v>
      </c>
    </row>
    <row r="59" spans="1:7">
      <c r="A59" s="1" t="str">
        <f>IF(COUNTIF($B$2:$B$11,'S&amp;P Regression'!A48)=1,'S&amp;P Regression'!A48,"")</f>
        <v/>
      </c>
      <c r="B59" s="1" t="str">
        <f>IF($A59="","",'S&amp;P Regression'!B48)</f>
        <v/>
      </c>
      <c r="C59" s="1" t="str">
        <f>IF($A59="","",'S&amp;P Regression'!C48)</f>
        <v/>
      </c>
      <c r="D59" s="15" t="e">
        <f>IF($A59="",#N/A,'S&amp;P Regression'!D48)</f>
        <v>#N/A</v>
      </c>
      <c r="E59" s="16" t="str">
        <f>IF($A59="","",'S&amp;P Regression'!E48)</f>
        <v/>
      </c>
      <c r="F59" s="16" t="str">
        <f>IF($A59="","",'S&amp;P Regression'!F48)</f>
        <v/>
      </c>
      <c r="G59" s="17" t="e">
        <f t="shared" si="0"/>
        <v>#N/A</v>
      </c>
    </row>
    <row r="60" spans="1:7">
      <c r="A60" s="1" t="str">
        <f>IF(COUNTIF($B$2:$B$11,'S&amp;P Regression'!A49)=1,'S&amp;P Regression'!A49,"")</f>
        <v/>
      </c>
      <c r="B60" s="1" t="str">
        <f>IF($A60="","",'S&amp;P Regression'!B49)</f>
        <v/>
      </c>
      <c r="C60" s="1" t="str">
        <f>IF($A60="","",'S&amp;P Regression'!C49)</f>
        <v/>
      </c>
      <c r="D60" s="15" t="e">
        <f>IF($A60="",#N/A,'S&amp;P Regression'!D49)</f>
        <v>#N/A</v>
      </c>
      <c r="E60" s="16" t="str">
        <f>IF($A60="","",'S&amp;P Regression'!E49)</f>
        <v/>
      </c>
      <c r="F60" s="16" t="str">
        <f>IF($A60="","",'S&amp;P Regression'!F49)</f>
        <v/>
      </c>
      <c r="G60" s="17" t="e">
        <f t="shared" si="0"/>
        <v>#N/A</v>
      </c>
    </row>
    <row r="61" spans="1:7">
      <c r="A61" s="1" t="str">
        <f>IF(COUNTIF($B$2:$B$11,'S&amp;P Regression'!A50)=1,'S&amp;P Regression'!A50,"")</f>
        <v/>
      </c>
      <c r="B61" s="1" t="str">
        <f>IF($A61="","",'S&amp;P Regression'!B50)</f>
        <v/>
      </c>
      <c r="C61" s="1" t="str">
        <f>IF($A61="","",'S&amp;P Regression'!C50)</f>
        <v/>
      </c>
      <c r="D61" s="15" t="e">
        <f>IF($A61="",#N/A,'S&amp;P Regression'!D50)</f>
        <v>#N/A</v>
      </c>
      <c r="E61" s="16" t="str">
        <f>IF($A61="","",'S&amp;P Regression'!E50)</f>
        <v/>
      </c>
      <c r="F61" s="16" t="str">
        <f>IF($A61="","",'S&amp;P Regression'!F50)</f>
        <v/>
      </c>
      <c r="G61" s="17"/>
    </row>
    <row r="62" spans="1:7">
      <c r="A62" s="1" t="str">
        <f>IF(COUNTIF($B$2:$B$11,'S&amp;P Regression'!A51)=1,'S&amp;P Regression'!A51,"")</f>
        <v/>
      </c>
      <c r="B62" s="1" t="str">
        <f>IF($A62="","",'S&amp;P Regression'!B51)</f>
        <v/>
      </c>
      <c r="C62" s="1" t="str">
        <f>IF($A62="","",'S&amp;P Regression'!C51)</f>
        <v/>
      </c>
      <c r="D62" s="15" t="e">
        <f>IF($A62="",#N/A,'S&amp;P Regression'!D51)</f>
        <v>#N/A</v>
      </c>
      <c r="E62" s="16" t="str">
        <f>IF($A62="","",'S&amp;P Regression'!E51)</f>
        <v/>
      </c>
      <c r="F62" s="16" t="str">
        <f>IF($A62="","",'S&amp;P Regression'!F51)</f>
        <v/>
      </c>
      <c r="G62" s="17" t="e">
        <f t="shared" si="0"/>
        <v>#N/A</v>
      </c>
    </row>
    <row r="63" spans="1:7">
      <c r="A63" s="1" t="str">
        <f>IF(COUNTIF($B$2:$B$11,'S&amp;P Regression'!A52)=1,'S&amp;P Regression'!A52,"")</f>
        <v/>
      </c>
      <c r="B63" s="1" t="str">
        <f>IF($A63="","",'S&amp;P Regression'!B52)</f>
        <v/>
      </c>
      <c r="C63" s="1" t="str">
        <f>IF($A63="","",'S&amp;P Regression'!C52)</f>
        <v/>
      </c>
      <c r="D63" s="15" t="e">
        <f>IF($A63="",#N/A,'S&amp;P Regression'!D52)</f>
        <v>#N/A</v>
      </c>
      <c r="E63" s="16" t="str">
        <f>IF($A63="","",'S&amp;P Regression'!E52)</f>
        <v/>
      </c>
      <c r="F63" s="16" t="str">
        <f>IF($A63="","",'S&amp;P Regression'!F52)</f>
        <v/>
      </c>
      <c r="G63" s="17" t="e">
        <f t="shared" si="0"/>
        <v>#N/A</v>
      </c>
    </row>
    <row r="64" spans="1:7">
      <c r="A64" s="1" t="str">
        <f>IF(COUNTIF($B$2:$B$11,'S&amp;P Regression'!A53)=1,'S&amp;P Regression'!A53,"")</f>
        <v/>
      </c>
      <c r="B64" s="1" t="str">
        <f>IF($A64="","",'S&amp;P Regression'!B53)</f>
        <v/>
      </c>
      <c r="C64" s="1" t="str">
        <f>IF($A64="","",'S&amp;P Regression'!C53)</f>
        <v/>
      </c>
      <c r="D64" s="15" t="e">
        <f>IF($A64="",#N/A,'S&amp;P Regression'!D53)</f>
        <v>#N/A</v>
      </c>
      <c r="E64" s="16" t="str">
        <f>IF($A64="","",'S&amp;P Regression'!E53)</f>
        <v/>
      </c>
      <c r="F64" s="16" t="str">
        <f>IF($A64="","",'S&amp;P Regression'!F53)</f>
        <v/>
      </c>
      <c r="G64" s="17" t="e">
        <f t="shared" si="0"/>
        <v>#N/A</v>
      </c>
    </row>
    <row r="65" spans="1:7">
      <c r="A65" s="1" t="str">
        <f>IF(COUNTIF($B$2:$B$11,'S&amp;P Regression'!A54)=1,'S&amp;P Regression'!A54,"")</f>
        <v/>
      </c>
      <c r="B65" s="1" t="str">
        <f>IF($A65="","",'S&amp;P Regression'!B54)</f>
        <v/>
      </c>
      <c r="C65" s="1" t="str">
        <f>IF($A65="","",'S&amp;P Regression'!C54)</f>
        <v/>
      </c>
      <c r="D65" s="15" t="e">
        <f>IF($A65="",#N/A,'S&amp;P Regression'!D54)</f>
        <v>#N/A</v>
      </c>
      <c r="E65" s="16" t="str">
        <f>IF($A65="","",'S&amp;P Regression'!E54)</f>
        <v/>
      </c>
      <c r="F65" s="16" t="str">
        <f>IF($A65="","",'S&amp;P Regression'!F54)</f>
        <v/>
      </c>
      <c r="G65" s="17" t="e">
        <f t="shared" si="0"/>
        <v>#N/A</v>
      </c>
    </row>
    <row r="66" spans="1:7">
      <c r="A66" s="1" t="str">
        <f>IF(COUNTIF($B$2:$B$11,'S&amp;P Regression'!A55)=1,'S&amp;P Regression'!A55,"")</f>
        <v/>
      </c>
      <c r="B66" s="1" t="str">
        <f>IF($A66="","",'S&amp;P Regression'!B55)</f>
        <v/>
      </c>
      <c r="C66" s="1" t="str">
        <f>IF($A66="","",'S&amp;P Regression'!C55)</f>
        <v/>
      </c>
      <c r="D66" s="15" t="e">
        <f>IF($A66="",#N/A,'S&amp;P Regression'!D55)</f>
        <v>#N/A</v>
      </c>
      <c r="E66" s="16" t="str">
        <f>IF($A66="","",'S&amp;P Regression'!E55)</f>
        <v/>
      </c>
      <c r="F66" s="16" t="str">
        <f>IF($A66="","",'S&amp;P Regression'!F55)</f>
        <v/>
      </c>
      <c r="G66" s="17" t="e">
        <f t="shared" si="0"/>
        <v>#N/A</v>
      </c>
    </row>
    <row r="67" spans="1:7">
      <c r="A67" s="1" t="str">
        <f>IF(COUNTIF($B$2:$B$11,'S&amp;P Regression'!A56)=1,'S&amp;P Regression'!A56,"")</f>
        <v/>
      </c>
      <c r="B67" s="1" t="str">
        <f>IF($A67="","",'S&amp;P Regression'!B56)</f>
        <v/>
      </c>
      <c r="C67" s="1" t="str">
        <f>IF($A67="","",'S&amp;P Regression'!C56)</f>
        <v/>
      </c>
      <c r="D67" s="15" t="e">
        <f>IF($A67="",#N/A,'S&amp;P Regression'!D56)</f>
        <v>#N/A</v>
      </c>
      <c r="E67" s="16" t="str">
        <f>IF($A67="","",'S&amp;P Regression'!E56)</f>
        <v/>
      </c>
      <c r="F67" s="16" t="str">
        <f>IF($A67="","",'S&amp;P Regression'!F56)</f>
        <v/>
      </c>
      <c r="G67" s="17" t="e">
        <f t="shared" si="0"/>
        <v>#N/A</v>
      </c>
    </row>
    <row r="68" spans="1:7">
      <c r="A68" s="1" t="str">
        <f>IF(COUNTIF($B$2:$B$11,'S&amp;P Regression'!A57)=1,'S&amp;P Regression'!A57,"")</f>
        <v/>
      </c>
      <c r="B68" s="1" t="str">
        <f>IF($A68="","",'S&amp;P Regression'!B57)</f>
        <v/>
      </c>
      <c r="C68" s="1" t="str">
        <f>IF($A68="","",'S&amp;P Regression'!C57)</f>
        <v/>
      </c>
      <c r="D68" s="15" t="e">
        <f>IF($A68="",#N/A,'S&amp;P Regression'!D57)</f>
        <v>#N/A</v>
      </c>
      <c r="E68" s="16" t="str">
        <f>IF($A68="","",'S&amp;P Regression'!E57)</f>
        <v/>
      </c>
      <c r="F68" s="16" t="str">
        <f>IF($A68="","",'S&amp;P Regression'!F57)</f>
        <v/>
      </c>
      <c r="G68" s="17" t="e">
        <f t="shared" si="0"/>
        <v>#N/A</v>
      </c>
    </row>
    <row r="69" spans="1:7">
      <c r="A69" s="1" t="str">
        <f>IF(COUNTIF($B$2:$B$11,'S&amp;P Regression'!A58)=1,'S&amp;P Regression'!A58,"")</f>
        <v/>
      </c>
      <c r="B69" s="1" t="str">
        <f>IF($A69="","",'S&amp;P Regression'!B58)</f>
        <v/>
      </c>
      <c r="C69" s="1" t="str">
        <f>IF($A69="","",'S&amp;P Regression'!C58)</f>
        <v/>
      </c>
      <c r="D69" s="15" t="e">
        <f>IF($A69="",#N/A,'S&amp;P Regression'!D58)</f>
        <v>#N/A</v>
      </c>
      <c r="E69" s="16" t="str">
        <f>IF($A69="","",'S&amp;P Regression'!E58)</f>
        <v/>
      </c>
      <c r="F69" s="16" t="str">
        <f>IF($A69="","",'S&amp;P Regression'!F58)</f>
        <v/>
      </c>
      <c r="G69" s="17" t="e">
        <f t="shared" si="0"/>
        <v>#N/A</v>
      </c>
    </row>
    <row r="70" spans="1:7">
      <c r="A70" s="1" t="str">
        <f>IF(COUNTIF($B$2:$B$11,'S&amp;P Regression'!A59)=1,'S&amp;P Regression'!A59,"")</f>
        <v/>
      </c>
      <c r="B70" s="1" t="str">
        <f>IF($A70="","",'S&amp;P Regression'!B59)</f>
        <v/>
      </c>
      <c r="C70" s="1" t="str">
        <f>IF($A70="","",'S&amp;P Regression'!C59)</f>
        <v/>
      </c>
      <c r="D70" s="15" t="e">
        <f>IF($A70="",#N/A,'S&amp;P Regression'!D59)</f>
        <v>#N/A</v>
      </c>
      <c r="E70" s="16" t="str">
        <f>IF($A70="","",'S&amp;P Regression'!E59)</f>
        <v/>
      </c>
      <c r="F70" s="16" t="str">
        <f>IF($A70="","",'S&amp;P Regression'!F59)</f>
        <v/>
      </c>
      <c r="G70" s="17" t="e">
        <f t="shared" si="0"/>
        <v>#N/A</v>
      </c>
    </row>
    <row r="71" spans="1:7">
      <c r="A71" s="1" t="str">
        <f>IF(COUNTIF($B$2:$B$11,'S&amp;P Regression'!A60)=1,'S&amp;P Regression'!A60,"")</f>
        <v/>
      </c>
      <c r="B71" s="1" t="str">
        <f>IF($A71="","",'S&amp;P Regression'!B60)</f>
        <v/>
      </c>
      <c r="C71" s="1" t="str">
        <f>IF($A71="","",'S&amp;P Regression'!C60)</f>
        <v/>
      </c>
      <c r="D71" s="15" t="e">
        <f>IF($A71="",#N/A,'S&amp;P Regression'!D60)</f>
        <v>#N/A</v>
      </c>
      <c r="E71" s="16" t="str">
        <f>IF($A71="","",'S&amp;P Regression'!E60)</f>
        <v/>
      </c>
      <c r="F71" s="16" t="str">
        <f>IF($A71="","",'S&amp;P Regression'!F60)</f>
        <v/>
      </c>
      <c r="G71" s="17" t="e">
        <f t="shared" si="0"/>
        <v>#N/A</v>
      </c>
    </row>
    <row r="72" spans="1:7">
      <c r="A72" s="1" t="str">
        <f>IF(COUNTIF($B$2:$B$11,'S&amp;P Regression'!A61)=1,'S&amp;P Regression'!A61,"")</f>
        <v/>
      </c>
      <c r="B72" s="1" t="str">
        <f>IF($A72="","",'S&amp;P Regression'!B61)</f>
        <v/>
      </c>
      <c r="C72" s="1" t="str">
        <f>IF($A72="","",'S&amp;P Regression'!C61)</f>
        <v/>
      </c>
      <c r="D72" s="15" t="e">
        <f>IF($A72="",#N/A,'S&amp;P Regression'!D61)</f>
        <v>#N/A</v>
      </c>
      <c r="E72" s="16" t="str">
        <f>IF($A72="","",'S&amp;P Regression'!E61)</f>
        <v/>
      </c>
      <c r="F72" s="16" t="str">
        <f>IF($A72="","",'S&amp;P Regression'!F61)</f>
        <v/>
      </c>
      <c r="G72" s="17" t="e">
        <f t="shared" si="0"/>
        <v>#N/A</v>
      </c>
    </row>
    <row r="73" spans="1:7">
      <c r="A73" s="1" t="str">
        <f>IF(COUNTIF($B$2:$B$11,'S&amp;P Regression'!A62)=1,'S&amp;P Regression'!A62,"")</f>
        <v/>
      </c>
      <c r="B73" s="1" t="str">
        <f>IF($A73="","",'S&amp;P Regression'!B62)</f>
        <v/>
      </c>
      <c r="C73" s="1" t="str">
        <f>IF($A73="","",'S&amp;P Regression'!C62)</f>
        <v/>
      </c>
      <c r="D73" s="15" t="e">
        <f>IF($A73="",#N/A,'S&amp;P Regression'!D62)</f>
        <v>#N/A</v>
      </c>
      <c r="E73" s="16" t="str">
        <f>IF($A73="","",'S&amp;P Regression'!E62)</f>
        <v/>
      </c>
      <c r="F73" s="16" t="str">
        <f>IF($A73="","",'S&amp;P Regression'!F62)</f>
        <v/>
      </c>
      <c r="G73" s="17" t="e">
        <f t="shared" si="0"/>
        <v>#N/A</v>
      </c>
    </row>
    <row r="74" spans="1:7">
      <c r="A74" s="1" t="str">
        <f>IF(COUNTIF($B$2:$B$11,'S&amp;P Regression'!A63)=1,'S&amp;P Regression'!A63,"")</f>
        <v/>
      </c>
      <c r="B74" s="1" t="str">
        <f>IF($A74="","",'S&amp;P Regression'!B63)</f>
        <v/>
      </c>
      <c r="C74" s="1" t="str">
        <f>IF($A74="","",'S&amp;P Regression'!C63)</f>
        <v/>
      </c>
      <c r="D74" s="15" t="e">
        <f>IF($A74="",#N/A,'S&amp;P Regression'!D63)</f>
        <v>#N/A</v>
      </c>
      <c r="E74" s="16" t="str">
        <f>IF($A74="","",'S&amp;P Regression'!E63)</f>
        <v/>
      </c>
      <c r="F74" s="16" t="str">
        <f>IF($A74="","",'S&amp;P Regression'!F63)</f>
        <v/>
      </c>
      <c r="G74" s="17" t="e">
        <f t="shared" si="0"/>
        <v>#N/A</v>
      </c>
    </row>
    <row r="75" spans="1:7">
      <c r="A75" s="1" t="str">
        <f>IF(COUNTIF($B$2:$B$11,'S&amp;P Regression'!A64)=1,'S&amp;P Regression'!A64,"")</f>
        <v/>
      </c>
      <c r="B75" s="1" t="str">
        <f>IF($A75="","",'S&amp;P Regression'!B64)</f>
        <v/>
      </c>
      <c r="C75" s="1" t="str">
        <f>IF($A75="","",'S&amp;P Regression'!C64)</f>
        <v/>
      </c>
      <c r="D75" s="15" t="e">
        <f>IF($A75="",#N/A,'S&amp;P Regression'!D64)</f>
        <v>#N/A</v>
      </c>
      <c r="E75" s="16" t="str">
        <f>IF($A75="","",'S&amp;P Regression'!E64)</f>
        <v/>
      </c>
      <c r="F75" s="16" t="str">
        <f>IF($A75="","",'S&amp;P Regression'!F64)</f>
        <v/>
      </c>
      <c r="G75" s="17" t="e">
        <f t="shared" si="0"/>
        <v>#N/A</v>
      </c>
    </row>
    <row r="76" spans="1:7">
      <c r="A76" s="1" t="str">
        <f>IF(COUNTIF($B$2:$B$11,'S&amp;P Regression'!A65)=1,'S&amp;P Regression'!A65,"")</f>
        <v/>
      </c>
      <c r="B76" s="1" t="str">
        <f>IF($A76="","",'S&amp;P Regression'!B65)</f>
        <v/>
      </c>
      <c r="C76" s="1" t="str">
        <f>IF($A76="","",'S&amp;P Regression'!C65)</f>
        <v/>
      </c>
      <c r="D76" s="15" t="e">
        <f>IF($A76="",#N/A,'S&amp;P Regression'!D65)</f>
        <v>#N/A</v>
      </c>
      <c r="E76" s="16" t="str">
        <f>IF($A76="","",'S&amp;P Regression'!E65)</f>
        <v/>
      </c>
      <c r="F76" s="16" t="str">
        <f>IF($A76="","",'S&amp;P Regression'!F65)</f>
        <v/>
      </c>
      <c r="G76" s="17" t="e">
        <f t="shared" si="0"/>
        <v>#N/A</v>
      </c>
    </row>
    <row r="77" spans="1:7">
      <c r="A77" s="1" t="str">
        <f>IF(COUNTIF($B$2:$B$11,'S&amp;P Regression'!A66)=1,'S&amp;P Regression'!A66,"")</f>
        <v/>
      </c>
      <c r="B77" s="1" t="str">
        <f>IF($A77="","",'S&amp;P Regression'!B66)</f>
        <v/>
      </c>
      <c r="C77" s="1" t="str">
        <f>IF($A77="","",'S&amp;P Regression'!C66)</f>
        <v/>
      </c>
      <c r="D77" s="15" t="e">
        <f>IF($A77="",#N/A,'S&amp;P Regression'!D66)</f>
        <v>#N/A</v>
      </c>
      <c r="E77" s="16" t="str">
        <f>IF($A77="","",'S&amp;P Regression'!E66)</f>
        <v/>
      </c>
      <c r="F77" s="16" t="str">
        <f>IF($A77="","",'S&amp;P Regression'!F66)</f>
        <v/>
      </c>
      <c r="G77" s="17" t="e">
        <f t="shared" si="0"/>
        <v>#N/A</v>
      </c>
    </row>
    <row r="78" spans="1:7">
      <c r="A78" s="1" t="str">
        <f>IF(COUNTIF($B$2:$B$11,'S&amp;P Regression'!A67)=1,'S&amp;P Regression'!A67,"")</f>
        <v/>
      </c>
      <c r="B78" s="1" t="str">
        <f>IF($A78="","",'S&amp;P Regression'!B67)</f>
        <v/>
      </c>
      <c r="C78" s="1" t="str">
        <f>IF($A78="","",'S&amp;P Regression'!C67)</f>
        <v/>
      </c>
      <c r="D78" s="15" t="e">
        <f>IF($A78="",#N/A,'S&amp;P Regression'!D67)</f>
        <v>#N/A</v>
      </c>
      <c r="E78" s="16" t="str">
        <f>IF($A78="","",'S&amp;P Regression'!E67)</f>
        <v/>
      </c>
      <c r="F78" s="16" t="str">
        <f>IF($A78="","",'S&amp;P Regression'!F67)</f>
        <v/>
      </c>
      <c r="G78" s="17" t="e">
        <f t="shared" si="0"/>
        <v>#N/A</v>
      </c>
    </row>
    <row r="79" spans="1:7">
      <c r="A79" s="1" t="str">
        <f>IF(COUNTIF($B$2:$B$11,'S&amp;P Regression'!A68)=1,'S&amp;P Regression'!A68,"")</f>
        <v/>
      </c>
      <c r="B79" s="1" t="str">
        <f>IF($A79="","",'S&amp;P Regression'!B68)</f>
        <v/>
      </c>
      <c r="C79" s="1" t="str">
        <f>IF($A79="","",'S&amp;P Regression'!C68)</f>
        <v/>
      </c>
      <c r="D79" s="15" t="e">
        <f>IF($A79="",#N/A,'S&amp;P Regression'!D68)</f>
        <v>#N/A</v>
      </c>
      <c r="E79" s="16" t="str">
        <f>IF($A79="","",'S&amp;P Regression'!E68)</f>
        <v/>
      </c>
      <c r="F79" s="16" t="str">
        <f>IF($A79="","",'S&amp;P Regression'!F68)</f>
        <v/>
      </c>
      <c r="G79" s="17" t="e">
        <f t="shared" ref="G79:G142" si="1">IF(F79="",#N/A,E79/F79)</f>
        <v>#N/A</v>
      </c>
    </row>
    <row r="80" spans="1:7">
      <c r="A80" s="1" t="str">
        <f>IF(COUNTIF($B$2:$B$11,'S&amp;P Regression'!A69)=1,'S&amp;P Regression'!A69,"")</f>
        <v/>
      </c>
      <c r="B80" s="1" t="str">
        <f>IF($A80="","",'S&amp;P Regression'!B69)</f>
        <v/>
      </c>
      <c r="C80" s="1" t="str">
        <f>IF($A80="","",'S&amp;P Regression'!C69)</f>
        <v/>
      </c>
      <c r="D80" s="15" t="e">
        <f>IF($A80="",#N/A,'S&amp;P Regression'!D69)</f>
        <v>#N/A</v>
      </c>
      <c r="E80" s="16" t="str">
        <f>IF($A80="","",'S&amp;P Regression'!E69)</f>
        <v/>
      </c>
      <c r="F80" s="16" t="str">
        <f>IF($A80="","",'S&amp;P Regression'!F69)</f>
        <v/>
      </c>
      <c r="G80" s="17" t="e">
        <f t="shared" si="1"/>
        <v>#N/A</v>
      </c>
    </row>
    <row r="81" spans="1:7">
      <c r="A81" s="1" t="str">
        <f>IF(COUNTIF($B$2:$B$11,'S&amp;P Regression'!A70)=1,'S&amp;P Regression'!A70,"")</f>
        <v/>
      </c>
      <c r="B81" s="1" t="str">
        <f>IF($A81="","",'S&amp;P Regression'!B70)</f>
        <v/>
      </c>
      <c r="C81" s="1" t="str">
        <f>IF($A81="","",'S&amp;P Regression'!C70)</f>
        <v/>
      </c>
      <c r="D81" s="15" t="e">
        <f>IF($A81="",#N/A,'S&amp;P Regression'!D70)</f>
        <v>#N/A</v>
      </c>
      <c r="E81" s="16" t="str">
        <f>IF($A81="","",'S&amp;P Regression'!E70)</f>
        <v/>
      </c>
      <c r="F81" s="16" t="str">
        <f>IF($A81="","",'S&amp;P Regression'!F70)</f>
        <v/>
      </c>
      <c r="G81" s="17" t="e">
        <f t="shared" si="1"/>
        <v>#N/A</v>
      </c>
    </row>
    <row r="82" spans="1:7">
      <c r="A82" s="1" t="str">
        <f>IF(COUNTIF($B$2:$B$11,'S&amp;P Regression'!A71)=1,'S&amp;P Regression'!A71,"")</f>
        <v/>
      </c>
      <c r="B82" s="1" t="str">
        <f>IF($A82="","",'S&amp;P Regression'!B71)</f>
        <v/>
      </c>
      <c r="C82" s="1" t="str">
        <f>IF($A82="","",'S&amp;P Regression'!C71)</f>
        <v/>
      </c>
      <c r="D82" s="15" t="e">
        <f>IF($A82="",#N/A,'S&amp;P Regression'!D71)</f>
        <v>#N/A</v>
      </c>
      <c r="E82" s="16" t="str">
        <f>IF($A82="","",'S&amp;P Regression'!E71)</f>
        <v/>
      </c>
      <c r="F82" s="16" t="str">
        <f>IF($A82="","",'S&amp;P Regression'!F71)</f>
        <v/>
      </c>
      <c r="G82" s="17" t="e">
        <f t="shared" si="1"/>
        <v>#N/A</v>
      </c>
    </row>
    <row r="83" spans="1:7">
      <c r="A83" s="1" t="str">
        <f>IF(COUNTIF($B$2:$B$11,'S&amp;P Regression'!A72)=1,'S&amp;P Regression'!A72,"")</f>
        <v/>
      </c>
      <c r="B83" s="1" t="str">
        <f>IF($A83="","",'S&amp;P Regression'!B72)</f>
        <v/>
      </c>
      <c r="C83" s="1" t="str">
        <f>IF($A83="","",'S&amp;P Regression'!C72)</f>
        <v/>
      </c>
      <c r="D83" s="15" t="e">
        <f>IF($A83="",#N/A,'S&amp;P Regression'!D72)</f>
        <v>#N/A</v>
      </c>
      <c r="E83" s="16" t="str">
        <f>IF($A83="","",'S&amp;P Regression'!E72)</f>
        <v/>
      </c>
      <c r="F83" s="16" t="str">
        <f>IF($A83="","",'S&amp;P Regression'!F72)</f>
        <v/>
      </c>
      <c r="G83" s="17" t="e">
        <f t="shared" si="1"/>
        <v>#N/A</v>
      </c>
    </row>
    <row r="84" spans="1:7">
      <c r="A84" s="1" t="str">
        <f>IF(COUNTIF($B$2:$B$11,'S&amp;P Regression'!A73)=1,'S&amp;P Regression'!A73,"")</f>
        <v/>
      </c>
      <c r="B84" s="1" t="str">
        <f>IF($A84="","",'S&amp;P Regression'!B73)</f>
        <v/>
      </c>
      <c r="C84" s="1" t="str">
        <f>IF($A84="","",'S&amp;P Regression'!C73)</f>
        <v/>
      </c>
      <c r="D84" s="15" t="e">
        <f>IF($A84="",#N/A,'S&amp;P Regression'!D73)</f>
        <v>#N/A</v>
      </c>
      <c r="E84" s="16" t="str">
        <f>IF($A84="","",'S&amp;P Regression'!E73)</f>
        <v/>
      </c>
      <c r="F84" s="16" t="str">
        <f>IF($A84="","",'S&amp;P Regression'!F73)</f>
        <v/>
      </c>
      <c r="G84" s="17" t="e">
        <f t="shared" si="1"/>
        <v>#N/A</v>
      </c>
    </row>
    <row r="85" spans="1:7">
      <c r="A85" s="1" t="str">
        <f>IF(COUNTIF($B$2:$B$11,'S&amp;P Regression'!A74)=1,'S&amp;P Regression'!A74,"")</f>
        <v/>
      </c>
      <c r="B85" s="1" t="str">
        <f>IF($A85="","",'S&amp;P Regression'!B74)</f>
        <v/>
      </c>
      <c r="C85" s="1" t="str">
        <f>IF($A85="","",'S&amp;P Regression'!C74)</f>
        <v/>
      </c>
      <c r="D85" s="15" t="e">
        <f>IF($A85="",#N/A,'S&amp;P Regression'!D74)</f>
        <v>#N/A</v>
      </c>
      <c r="E85" s="16" t="str">
        <f>IF($A85="","",'S&amp;P Regression'!E74)</f>
        <v/>
      </c>
      <c r="F85" s="16" t="str">
        <f>IF($A85="","",'S&amp;P Regression'!F74)</f>
        <v/>
      </c>
      <c r="G85" s="17" t="e">
        <f t="shared" si="1"/>
        <v>#N/A</v>
      </c>
    </row>
    <row r="86" spans="1:7">
      <c r="A86" s="1" t="str">
        <f>IF(COUNTIF($B$2:$B$11,'S&amp;P Regression'!A75)=1,'S&amp;P Regression'!A75,"")</f>
        <v/>
      </c>
      <c r="B86" s="1" t="str">
        <f>IF($A86="","",'S&amp;P Regression'!B75)</f>
        <v/>
      </c>
      <c r="C86" s="1" t="str">
        <f>IF($A86="","",'S&amp;P Regression'!C75)</f>
        <v/>
      </c>
      <c r="D86" s="15" t="e">
        <f>IF($A86="",#N/A,'S&amp;P Regression'!D75)</f>
        <v>#N/A</v>
      </c>
      <c r="E86" s="16" t="str">
        <f>IF($A86="","",'S&amp;P Regression'!E75)</f>
        <v/>
      </c>
      <c r="F86" s="16" t="str">
        <f>IF($A86="","",'S&amp;P Regression'!F75)</f>
        <v/>
      </c>
      <c r="G86" s="17" t="e">
        <f t="shared" si="1"/>
        <v>#N/A</v>
      </c>
    </row>
    <row r="87" spans="1:7">
      <c r="A87" s="1" t="str">
        <f>IF(COUNTIF($B$2:$B$11,'S&amp;P Regression'!A76)=1,'S&amp;P Regression'!A76,"")</f>
        <v/>
      </c>
      <c r="B87" s="1" t="str">
        <f>IF($A87="","",'S&amp;P Regression'!B76)</f>
        <v/>
      </c>
      <c r="C87" s="1" t="str">
        <f>IF($A87="","",'S&amp;P Regression'!C76)</f>
        <v/>
      </c>
      <c r="D87" s="15" t="e">
        <f>IF($A87="",#N/A,'S&amp;P Regression'!D76)</f>
        <v>#N/A</v>
      </c>
      <c r="E87" s="16" t="str">
        <f>IF($A87="","",'S&amp;P Regression'!E76)</f>
        <v/>
      </c>
      <c r="F87" s="16" t="str">
        <f>IF($A87="","",'S&amp;P Regression'!F76)</f>
        <v/>
      </c>
      <c r="G87" s="17" t="e">
        <f t="shared" si="1"/>
        <v>#N/A</v>
      </c>
    </row>
    <row r="88" spans="1:7">
      <c r="A88" s="1" t="str">
        <f>IF(COUNTIF($B$2:$B$11,'S&amp;P Regression'!A77)=1,'S&amp;P Regression'!A77,"")</f>
        <v/>
      </c>
      <c r="B88" s="1" t="str">
        <f>IF($A88="","",'S&amp;P Regression'!B77)</f>
        <v/>
      </c>
      <c r="C88" s="1" t="str">
        <f>IF($A88="","",'S&amp;P Regression'!C77)</f>
        <v/>
      </c>
      <c r="D88" s="15" t="e">
        <f>IF($A88="",#N/A,'S&amp;P Regression'!D77)</f>
        <v>#N/A</v>
      </c>
      <c r="E88" s="16" t="str">
        <f>IF($A88="","",'S&amp;P Regression'!E77)</f>
        <v/>
      </c>
      <c r="F88" s="16" t="str">
        <f>IF($A88="","",'S&amp;P Regression'!F77)</f>
        <v/>
      </c>
      <c r="G88" s="17" t="e">
        <f t="shared" si="1"/>
        <v>#N/A</v>
      </c>
    </row>
    <row r="89" spans="1:7">
      <c r="A89" s="1" t="str">
        <f>IF(COUNTIF($B$2:$B$11,'S&amp;P Regression'!A78)=1,'S&amp;P Regression'!A78,"")</f>
        <v/>
      </c>
      <c r="B89" s="1" t="str">
        <f>IF($A89="","",'S&amp;P Regression'!B78)</f>
        <v/>
      </c>
      <c r="C89" s="1" t="str">
        <f>IF($A89="","",'S&amp;P Regression'!C78)</f>
        <v/>
      </c>
      <c r="D89" s="15" t="e">
        <f>IF($A89="",#N/A,'S&amp;P Regression'!D78)</f>
        <v>#N/A</v>
      </c>
      <c r="E89" s="16" t="str">
        <f>IF($A89="","",'S&amp;P Regression'!E78)</f>
        <v/>
      </c>
      <c r="F89" s="16" t="str">
        <f>IF($A89="","",'S&amp;P Regression'!F78)</f>
        <v/>
      </c>
      <c r="G89" s="17" t="e">
        <f t="shared" si="1"/>
        <v>#N/A</v>
      </c>
    </row>
    <row r="90" spans="1:7">
      <c r="A90" s="1" t="str">
        <f>IF(COUNTIF($B$2:$B$11,'S&amp;P Regression'!A79)=1,'S&amp;P Regression'!A79,"")</f>
        <v/>
      </c>
      <c r="B90" s="1" t="str">
        <f>IF($A90="","",'S&amp;P Regression'!B79)</f>
        <v/>
      </c>
      <c r="C90" s="1" t="str">
        <f>IF($A90="","",'S&amp;P Regression'!C79)</f>
        <v/>
      </c>
      <c r="D90" s="15" t="e">
        <f>IF($A90="",#N/A,'S&amp;P Regression'!D79)</f>
        <v>#N/A</v>
      </c>
      <c r="E90" s="16" t="str">
        <f>IF($A90="","",'S&amp;P Regression'!E79)</f>
        <v/>
      </c>
      <c r="F90" s="16" t="str">
        <f>IF($A90="","",'S&amp;P Regression'!F79)</f>
        <v/>
      </c>
      <c r="G90" s="17" t="e">
        <f t="shared" si="1"/>
        <v>#N/A</v>
      </c>
    </row>
    <row r="91" spans="1:7">
      <c r="A91" s="1" t="str">
        <f>IF(COUNTIF($B$2:$B$11,'S&amp;P Regression'!A80)=1,'S&amp;P Regression'!A80,"")</f>
        <v/>
      </c>
      <c r="B91" s="1" t="str">
        <f>IF($A91="","",'S&amp;P Regression'!B80)</f>
        <v/>
      </c>
      <c r="C91" s="1" t="str">
        <f>IF($A91="","",'S&amp;P Regression'!C80)</f>
        <v/>
      </c>
      <c r="D91" s="15" t="e">
        <f>IF($A91="",#N/A,'S&amp;P Regression'!D80)</f>
        <v>#N/A</v>
      </c>
      <c r="E91" s="16" t="str">
        <f>IF($A91="","",'S&amp;P Regression'!E80)</f>
        <v/>
      </c>
      <c r="F91" s="16" t="str">
        <f>IF($A91="","",'S&amp;P Regression'!F80)</f>
        <v/>
      </c>
      <c r="G91" s="17" t="e">
        <f t="shared" si="1"/>
        <v>#N/A</v>
      </c>
    </row>
    <row r="92" spans="1:7">
      <c r="A92" s="1" t="str">
        <f>IF(COUNTIF($B$2:$B$11,'S&amp;P Regression'!A81)=1,'S&amp;P Regression'!A81,"")</f>
        <v/>
      </c>
      <c r="B92" s="1" t="str">
        <f>IF($A92="","",'S&amp;P Regression'!B81)</f>
        <v/>
      </c>
      <c r="C92" s="1" t="str">
        <f>IF($A92="","",'S&amp;P Regression'!C81)</f>
        <v/>
      </c>
      <c r="D92" s="15" t="e">
        <f>IF($A92="",#N/A,'S&amp;P Regression'!D81)</f>
        <v>#N/A</v>
      </c>
      <c r="E92" s="16" t="str">
        <f>IF($A92="","",'S&amp;P Regression'!E81)</f>
        <v/>
      </c>
      <c r="F92" s="16" t="str">
        <f>IF($A92="","",'S&amp;P Regression'!F81)</f>
        <v/>
      </c>
      <c r="G92" s="17" t="e">
        <f t="shared" si="1"/>
        <v>#N/A</v>
      </c>
    </row>
    <row r="93" spans="1:7">
      <c r="A93" s="1" t="str">
        <f>IF(COUNTIF($B$2:$B$11,'S&amp;P Regression'!A82)=1,'S&amp;P Regression'!A82,"")</f>
        <v/>
      </c>
      <c r="B93" s="1" t="str">
        <f>IF($A93="","",'S&amp;P Regression'!B82)</f>
        <v/>
      </c>
      <c r="C93" s="1" t="str">
        <f>IF($A93="","",'S&amp;P Regression'!C82)</f>
        <v/>
      </c>
      <c r="D93" s="15" t="e">
        <f>IF($A93="",#N/A,'S&amp;P Regression'!D82)</f>
        <v>#N/A</v>
      </c>
      <c r="E93" s="16" t="str">
        <f>IF($A93="","",'S&amp;P Regression'!E82)</f>
        <v/>
      </c>
      <c r="F93" s="16" t="str">
        <f>IF($A93="","",'S&amp;P Regression'!F82)</f>
        <v/>
      </c>
      <c r="G93" s="17" t="e">
        <f t="shared" si="1"/>
        <v>#N/A</v>
      </c>
    </row>
    <row r="94" spans="1:7">
      <c r="A94" s="1" t="str">
        <f>IF(COUNTIF($B$2:$B$11,'S&amp;P Regression'!A83)=1,'S&amp;P Regression'!A83,"")</f>
        <v/>
      </c>
      <c r="B94" s="1" t="str">
        <f>IF($A94="","",'S&amp;P Regression'!B83)</f>
        <v/>
      </c>
      <c r="C94" s="1" t="str">
        <f>IF($A94="","",'S&amp;P Regression'!C83)</f>
        <v/>
      </c>
      <c r="D94" s="15" t="e">
        <f>IF($A94="",#N/A,'S&amp;P Regression'!D83)</f>
        <v>#N/A</v>
      </c>
      <c r="E94" s="16" t="str">
        <f>IF($A94="","",'S&amp;P Regression'!E83)</f>
        <v/>
      </c>
      <c r="F94" s="16" t="str">
        <f>IF($A94="","",'S&amp;P Regression'!F83)</f>
        <v/>
      </c>
      <c r="G94" s="17" t="e">
        <f t="shared" si="1"/>
        <v>#N/A</v>
      </c>
    </row>
    <row r="95" spans="1:7">
      <c r="A95" s="1" t="str">
        <f>IF(COUNTIF($B$2:$B$11,'S&amp;P Regression'!A84)=1,'S&amp;P Regression'!A84,"")</f>
        <v/>
      </c>
      <c r="B95" s="1" t="str">
        <f>IF($A95="","",'S&amp;P Regression'!B84)</f>
        <v/>
      </c>
      <c r="C95" s="1" t="str">
        <f>IF($A95="","",'S&amp;P Regression'!C84)</f>
        <v/>
      </c>
      <c r="D95" s="15" t="e">
        <f>IF($A95="",#N/A,'S&amp;P Regression'!D84)</f>
        <v>#N/A</v>
      </c>
      <c r="E95" s="16" t="str">
        <f>IF($A95="","",'S&amp;P Regression'!E84)</f>
        <v/>
      </c>
      <c r="F95" s="16" t="str">
        <f>IF($A95="","",'S&amp;P Regression'!F84)</f>
        <v/>
      </c>
      <c r="G95" s="17" t="e">
        <f t="shared" si="1"/>
        <v>#N/A</v>
      </c>
    </row>
    <row r="96" spans="1:7">
      <c r="A96" s="1" t="str">
        <f>IF(COUNTIF($B$2:$B$11,'S&amp;P Regression'!A85)=1,'S&amp;P Regression'!A85,"")</f>
        <v/>
      </c>
      <c r="B96" s="1" t="str">
        <f>IF($A96="","",'S&amp;P Regression'!B85)</f>
        <v/>
      </c>
      <c r="C96" s="1" t="str">
        <f>IF($A96="","",'S&amp;P Regression'!C85)</f>
        <v/>
      </c>
      <c r="D96" s="15" t="e">
        <f>IF($A96="",#N/A,'S&amp;P Regression'!D85)</f>
        <v>#N/A</v>
      </c>
      <c r="E96" s="16" t="str">
        <f>IF($A96="","",'S&amp;P Regression'!E85)</f>
        <v/>
      </c>
      <c r="F96" s="16" t="str">
        <f>IF($A96="","",'S&amp;P Regression'!F85)</f>
        <v/>
      </c>
      <c r="G96" s="17" t="e">
        <f t="shared" si="1"/>
        <v>#N/A</v>
      </c>
    </row>
    <row r="97" spans="1:7">
      <c r="A97" s="1" t="str">
        <f>IF(COUNTIF($B$2:$B$11,'S&amp;P Regression'!A86)=1,'S&amp;P Regression'!A86,"")</f>
        <v/>
      </c>
      <c r="B97" s="1" t="str">
        <f>IF($A97="","",'S&amp;P Regression'!B86)</f>
        <v/>
      </c>
      <c r="C97" s="1" t="str">
        <f>IF($A97="","",'S&amp;P Regression'!C86)</f>
        <v/>
      </c>
      <c r="D97" s="15" t="e">
        <f>IF($A97="",#N/A,'S&amp;P Regression'!D86)</f>
        <v>#N/A</v>
      </c>
      <c r="E97" s="16" t="str">
        <f>IF($A97="","",'S&amp;P Regression'!E86)</f>
        <v/>
      </c>
      <c r="F97" s="16" t="str">
        <f>IF($A97="","",'S&amp;P Regression'!F86)</f>
        <v/>
      </c>
      <c r="G97" s="17" t="e">
        <f t="shared" si="1"/>
        <v>#N/A</v>
      </c>
    </row>
    <row r="98" spans="1:7">
      <c r="A98" s="1" t="str">
        <f>IF(COUNTIF($B$2:$B$11,'S&amp;P Regression'!A87)=1,'S&amp;P Regression'!A87,"")</f>
        <v/>
      </c>
      <c r="B98" s="1" t="str">
        <f>IF($A98="","",'S&amp;P Regression'!B87)</f>
        <v/>
      </c>
      <c r="C98" s="1" t="str">
        <f>IF($A98="","",'S&amp;P Regression'!C87)</f>
        <v/>
      </c>
      <c r="D98" s="15" t="e">
        <f>IF($A98="",#N/A,'S&amp;P Regression'!D87)</f>
        <v>#N/A</v>
      </c>
      <c r="E98" s="16" t="str">
        <f>IF($A98="","",'S&amp;P Regression'!E87)</f>
        <v/>
      </c>
      <c r="F98" s="16" t="str">
        <f>IF($A98="","",'S&amp;P Regression'!F87)</f>
        <v/>
      </c>
      <c r="G98" s="17" t="e">
        <f t="shared" si="1"/>
        <v>#N/A</v>
      </c>
    </row>
    <row r="99" spans="1:7">
      <c r="A99" s="1" t="str">
        <f>IF(COUNTIF($B$2:$B$11,'S&amp;P Regression'!A88)=1,'S&amp;P Regression'!A88,"")</f>
        <v/>
      </c>
      <c r="B99" s="1" t="str">
        <f>IF($A99="","",'S&amp;P Regression'!B88)</f>
        <v/>
      </c>
      <c r="C99" s="1" t="str">
        <f>IF($A99="","",'S&amp;P Regression'!C88)</f>
        <v/>
      </c>
      <c r="D99" s="15" t="e">
        <f>IF($A99="",#N/A,'S&amp;P Regression'!D88)</f>
        <v>#N/A</v>
      </c>
      <c r="E99" s="16" t="str">
        <f>IF($A99="","",'S&amp;P Regression'!E88)</f>
        <v/>
      </c>
      <c r="F99" s="16" t="str">
        <f>IF($A99="","",'S&amp;P Regression'!F88)</f>
        <v/>
      </c>
      <c r="G99" s="17" t="e">
        <f t="shared" si="1"/>
        <v>#N/A</v>
      </c>
    </row>
    <row r="100" spans="1:7">
      <c r="A100" s="1" t="str">
        <f>IF(COUNTIF($B$2:$B$11,'S&amp;P Regression'!A89)=1,'S&amp;P Regression'!A89,"")</f>
        <v/>
      </c>
      <c r="B100" s="1" t="str">
        <f>IF($A100="","",'S&amp;P Regression'!B89)</f>
        <v/>
      </c>
      <c r="C100" s="1" t="str">
        <f>IF($A100="","",'S&amp;P Regression'!C89)</f>
        <v/>
      </c>
      <c r="D100" s="15" t="e">
        <f>IF($A100="",#N/A,'S&amp;P Regression'!D89)</f>
        <v>#N/A</v>
      </c>
      <c r="E100" s="16" t="str">
        <f>IF($A100="","",'S&amp;P Regression'!E89)</f>
        <v/>
      </c>
      <c r="F100" s="16" t="str">
        <f>IF($A100="","",'S&amp;P Regression'!F89)</f>
        <v/>
      </c>
      <c r="G100" s="17" t="e">
        <f t="shared" si="1"/>
        <v>#N/A</v>
      </c>
    </row>
    <row r="101" spans="1:7">
      <c r="A101" s="1" t="str">
        <f>IF(COUNTIF($B$2:$B$11,'S&amp;P Regression'!A90)=1,'S&amp;P Regression'!A90,"")</f>
        <v/>
      </c>
      <c r="B101" s="1" t="str">
        <f>IF($A101="","",'S&amp;P Regression'!B90)</f>
        <v/>
      </c>
      <c r="C101" s="1" t="str">
        <f>IF($A101="","",'S&amp;P Regression'!C90)</f>
        <v/>
      </c>
      <c r="D101" s="15" t="e">
        <f>IF($A101="",#N/A,'S&amp;P Regression'!D90)</f>
        <v>#N/A</v>
      </c>
      <c r="E101" s="16" t="str">
        <f>IF($A101="","",'S&amp;P Regression'!E90)</f>
        <v/>
      </c>
      <c r="F101" s="16" t="str">
        <f>IF($A101="","",'S&amp;P Regression'!F90)</f>
        <v/>
      </c>
      <c r="G101" s="17" t="e">
        <f t="shared" si="1"/>
        <v>#N/A</v>
      </c>
    </row>
    <row r="102" spans="1:7">
      <c r="A102" s="1" t="str">
        <f>IF(COUNTIF($B$2:$B$11,'S&amp;P Regression'!A91)=1,'S&amp;P Regression'!A91,"")</f>
        <v/>
      </c>
      <c r="B102" s="1" t="str">
        <f>IF($A102="","",'S&amp;P Regression'!B91)</f>
        <v/>
      </c>
      <c r="C102" s="1" t="str">
        <f>IF($A102="","",'S&amp;P Regression'!C91)</f>
        <v/>
      </c>
      <c r="D102" s="15" t="e">
        <f>IF($A102="",#N/A,'S&amp;P Regression'!D91)</f>
        <v>#N/A</v>
      </c>
      <c r="E102" s="16" t="str">
        <f>IF($A102="","",'S&amp;P Regression'!E91)</f>
        <v/>
      </c>
      <c r="F102" s="16" t="str">
        <f>IF($A102="","",'S&amp;P Regression'!F91)</f>
        <v/>
      </c>
      <c r="G102" s="17" t="e">
        <f t="shared" si="1"/>
        <v>#N/A</v>
      </c>
    </row>
    <row r="103" spans="1:7">
      <c r="A103" s="1" t="str">
        <f>IF(COUNTIF($B$2:$B$11,'S&amp;P Regression'!A92)=1,'S&amp;P Regression'!A92,"")</f>
        <v/>
      </c>
      <c r="B103" s="1" t="str">
        <f>IF($A103="","",'S&amp;P Regression'!B92)</f>
        <v/>
      </c>
      <c r="C103" s="1" t="str">
        <f>IF($A103="","",'S&amp;P Regression'!C92)</f>
        <v/>
      </c>
      <c r="D103" s="15" t="e">
        <f>IF($A103="",#N/A,'S&amp;P Regression'!D92)</f>
        <v>#N/A</v>
      </c>
      <c r="E103" s="16" t="str">
        <f>IF($A103="","",'S&amp;P Regression'!E92)</f>
        <v/>
      </c>
      <c r="F103" s="16" t="str">
        <f>IF($A103="","",'S&amp;P Regression'!F92)</f>
        <v/>
      </c>
      <c r="G103" s="17" t="e">
        <f t="shared" si="1"/>
        <v>#N/A</v>
      </c>
    </row>
    <row r="104" spans="1:7">
      <c r="A104" s="1" t="str">
        <f>IF(COUNTIF($B$2:$B$11,'S&amp;P Regression'!A93)=1,'S&amp;P Regression'!A93,"")</f>
        <v/>
      </c>
      <c r="B104" s="1" t="str">
        <f>IF($A104="","",'S&amp;P Regression'!B93)</f>
        <v/>
      </c>
      <c r="C104" s="1" t="str">
        <f>IF($A104="","",'S&amp;P Regression'!C93)</f>
        <v/>
      </c>
      <c r="D104" s="15" t="e">
        <f>IF($A104="",#N/A,'S&amp;P Regression'!D93)</f>
        <v>#N/A</v>
      </c>
      <c r="E104" s="16" t="str">
        <f>IF($A104="","",'S&amp;P Regression'!E93)</f>
        <v/>
      </c>
      <c r="F104" s="16" t="str">
        <f>IF($A104="","",'S&amp;P Regression'!F93)</f>
        <v/>
      </c>
      <c r="G104" s="17" t="e">
        <f t="shared" si="1"/>
        <v>#N/A</v>
      </c>
    </row>
    <row r="105" spans="1:7">
      <c r="A105" s="1" t="str">
        <f>IF(COUNTIF($B$2:$B$11,'S&amp;P Regression'!A94)=1,'S&amp;P Regression'!A94,"")</f>
        <v/>
      </c>
      <c r="B105" s="1" t="str">
        <f>IF($A105="","",'S&amp;P Regression'!B94)</f>
        <v/>
      </c>
      <c r="C105" s="1" t="str">
        <f>IF($A105="","",'S&amp;P Regression'!C94)</f>
        <v/>
      </c>
      <c r="D105" s="15" t="e">
        <f>IF($A105="",#N/A,'S&amp;P Regression'!D94)</f>
        <v>#N/A</v>
      </c>
      <c r="E105" s="16" t="str">
        <f>IF($A105="","",'S&amp;P Regression'!E94)</f>
        <v/>
      </c>
      <c r="F105" s="16" t="str">
        <f>IF($A105="","",'S&amp;P Regression'!F94)</f>
        <v/>
      </c>
      <c r="G105" s="17" t="e">
        <f t="shared" si="1"/>
        <v>#N/A</v>
      </c>
    </row>
    <row r="106" spans="1:7">
      <c r="A106" s="1" t="str">
        <f>IF(COUNTIF($B$2:$B$11,'S&amp;P Regression'!A95)=1,'S&amp;P Regression'!A95,"")</f>
        <v/>
      </c>
      <c r="B106" s="1" t="str">
        <f>IF($A106="","",'S&amp;P Regression'!B95)</f>
        <v/>
      </c>
      <c r="C106" s="1" t="str">
        <f>IF($A106="","",'S&amp;P Regression'!C95)</f>
        <v/>
      </c>
      <c r="D106" s="15" t="e">
        <f>IF($A106="",#N/A,'S&amp;P Regression'!D95)</f>
        <v>#N/A</v>
      </c>
      <c r="E106" s="16" t="str">
        <f>IF($A106="","",'S&amp;P Regression'!E95)</f>
        <v/>
      </c>
      <c r="F106" s="16" t="str">
        <f>IF($A106="","",'S&amp;P Regression'!F95)</f>
        <v/>
      </c>
      <c r="G106" s="17" t="e">
        <f t="shared" si="1"/>
        <v>#N/A</v>
      </c>
    </row>
    <row r="107" spans="1:7">
      <c r="A107" s="1" t="str">
        <f>IF(COUNTIF($B$2:$B$11,'S&amp;P Regression'!A96)=1,'S&amp;P Regression'!A96,"")</f>
        <v/>
      </c>
      <c r="B107" s="1" t="str">
        <f>IF($A107="","",'S&amp;P Regression'!B96)</f>
        <v/>
      </c>
      <c r="C107" s="1" t="str">
        <f>IF($A107="","",'S&amp;P Regression'!C96)</f>
        <v/>
      </c>
      <c r="D107" s="15" t="e">
        <f>IF($A107="",#N/A,'S&amp;P Regression'!D96)</f>
        <v>#N/A</v>
      </c>
      <c r="E107" s="16" t="str">
        <f>IF($A107="","",'S&amp;P Regression'!E96)</f>
        <v/>
      </c>
      <c r="F107" s="16" t="str">
        <f>IF($A107="","",'S&amp;P Regression'!F96)</f>
        <v/>
      </c>
      <c r="G107" s="17" t="e">
        <f t="shared" si="1"/>
        <v>#N/A</v>
      </c>
    </row>
    <row r="108" spans="1:7">
      <c r="A108" s="1" t="str">
        <f>IF(COUNTIF($B$2:$B$11,'S&amp;P Regression'!A97)=1,'S&amp;P Regression'!A97,"")</f>
        <v/>
      </c>
      <c r="B108" s="1" t="str">
        <f>IF($A108="","",'S&amp;P Regression'!B97)</f>
        <v/>
      </c>
      <c r="C108" s="1" t="str">
        <f>IF($A108="","",'S&amp;P Regression'!C97)</f>
        <v/>
      </c>
      <c r="D108" s="15" t="e">
        <f>IF($A108="",#N/A,'S&amp;P Regression'!D97)</f>
        <v>#N/A</v>
      </c>
      <c r="E108" s="16" t="str">
        <f>IF($A108="","",'S&amp;P Regression'!E97)</f>
        <v/>
      </c>
      <c r="F108" s="16" t="str">
        <f>IF($A108="","",'S&amp;P Regression'!F97)</f>
        <v/>
      </c>
      <c r="G108" s="17" t="e">
        <f t="shared" si="1"/>
        <v>#N/A</v>
      </c>
    </row>
    <row r="109" spans="1:7">
      <c r="A109" s="1" t="str">
        <f>IF(COUNTIF($B$2:$B$11,'S&amp;P Regression'!A98)=1,'S&amp;P Regression'!A98,"")</f>
        <v/>
      </c>
      <c r="B109" s="1" t="str">
        <f>IF($A109="","",'S&amp;P Regression'!B98)</f>
        <v/>
      </c>
      <c r="C109" s="1" t="str">
        <f>IF($A109="","",'S&amp;P Regression'!C98)</f>
        <v/>
      </c>
      <c r="D109" s="15" t="e">
        <f>IF($A109="",#N/A,'S&amp;P Regression'!D98)</f>
        <v>#N/A</v>
      </c>
      <c r="E109" s="16" t="str">
        <f>IF($A109="","",'S&amp;P Regression'!E98)</f>
        <v/>
      </c>
      <c r="F109" s="16" t="str">
        <f>IF($A109="","",'S&amp;P Regression'!F98)</f>
        <v/>
      </c>
      <c r="G109" s="17" t="e">
        <f t="shared" si="1"/>
        <v>#N/A</v>
      </c>
    </row>
    <row r="110" spans="1:7">
      <c r="A110" s="1" t="str">
        <f>IF(COUNTIF($B$2:$B$11,'S&amp;P Regression'!A99)=1,'S&amp;P Regression'!A99,"")</f>
        <v/>
      </c>
      <c r="B110" s="1" t="str">
        <f>IF($A110="","",'S&amp;P Regression'!B99)</f>
        <v/>
      </c>
      <c r="C110" s="1" t="str">
        <f>IF($A110="","",'S&amp;P Regression'!C99)</f>
        <v/>
      </c>
      <c r="D110" s="15" t="e">
        <f>IF($A110="",#N/A,'S&amp;P Regression'!D99)</f>
        <v>#N/A</v>
      </c>
      <c r="E110" s="16" t="str">
        <f>IF($A110="","",'S&amp;P Regression'!E99)</f>
        <v/>
      </c>
      <c r="F110" s="16" t="str">
        <f>IF($A110="","",'S&amp;P Regression'!F99)</f>
        <v/>
      </c>
      <c r="G110" s="17" t="e">
        <f t="shared" si="1"/>
        <v>#N/A</v>
      </c>
    </row>
    <row r="111" spans="1:7">
      <c r="A111" s="1" t="str">
        <f>IF(COUNTIF($B$2:$B$11,'S&amp;P Regression'!A100)=1,'S&amp;P Regression'!A100,"")</f>
        <v/>
      </c>
      <c r="B111" s="1" t="str">
        <f>IF($A111="","",'S&amp;P Regression'!B100)</f>
        <v/>
      </c>
      <c r="C111" s="1" t="str">
        <f>IF($A111="","",'S&amp;P Regression'!C100)</f>
        <v/>
      </c>
      <c r="D111" s="15" t="e">
        <f>IF($A111="",#N/A,'S&amp;P Regression'!D100)</f>
        <v>#N/A</v>
      </c>
      <c r="E111" s="16" t="str">
        <f>IF($A111="","",'S&amp;P Regression'!E100)</f>
        <v/>
      </c>
      <c r="F111" s="16" t="str">
        <f>IF($A111="","",'S&amp;P Regression'!F100)</f>
        <v/>
      </c>
      <c r="G111" s="17" t="e">
        <f t="shared" si="1"/>
        <v>#N/A</v>
      </c>
    </row>
    <row r="112" spans="1:7">
      <c r="A112" s="1" t="str">
        <f>IF(COUNTIF($B$2:$B$11,'S&amp;P Regression'!A101)=1,'S&amp;P Regression'!A101,"")</f>
        <v/>
      </c>
      <c r="B112" s="1" t="str">
        <f>IF($A112="","",'S&amp;P Regression'!B101)</f>
        <v/>
      </c>
      <c r="C112" s="1" t="str">
        <f>IF($A112="","",'S&amp;P Regression'!C101)</f>
        <v/>
      </c>
      <c r="D112" s="15" t="e">
        <f>IF($A112="",#N/A,'S&amp;P Regression'!D101)</f>
        <v>#N/A</v>
      </c>
      <c r="E112" s="16" t="str">
        <f>IF($A112="","",'S&amp;P Regression'!E101)</f>
        <v/>
      </c>
      <c r="F112" s="16" t="str">
        <f>IF($A112="","",'S&amp;P Regression'!F101)</f>
        <v/>
      </c>
      <c r="G112" s="17" t="e">
        <f t="shared" si="1"/>
        <v>#N/A</v>
      </c>
    </row>
    <row r="113" spans="1:7">
      <c r="A113" s="1" t="str">
        <f>IF(COUNTIF($B$2:$B$11,'S&amp;P Regression'!A102)=1,'S&amp;P Regression'!A102,"")</f>
        <v/>
      </c>
      <c r="B113" s="1" t="str">
        <f>IF($A113="","",'S&amp;P Regression'!B102)</f>
        <v/>
      </c>
      <c r="C113" s="1" t="str">
        <f>IF($A113="","",'S&amp;P Regression'!C102)</f>
        <v/>
      </c>
      <c r="D113" s="15" t="e">
        <f>IF($A113="",#N/A,'S&amp;P Regression'!D102)</f>
        <v>#N/A</v>
      </c>
      <c r="E113" s="16" t="str">
        <f>IF($A113="","",'S&amp;P Regression'!E102)</f>
        <v/>
      </c>
      <c r="F113" s="16" t="str">
        <f>IF($A113="","",'S&amp;P Regression'!F102)</f>
        <v/>
      </c>
      <c r="G113" s="17" t="e">
        <f t="shared" si="1"/>
        <v>#N/A</v>
      </c>
    </row>
    <row r="114" spans="1:7">
      <c r="A114" s="1" t="str">
        <f>IF(COUNTIF($B$2:$B$11,'S&amp;P Regression'!A103)=1,'S&amp;P Regression'!A103,"")</f>
        <v/>
      </c>
      <c r="B114" s="1" t="str">
        <f>IF($A114="","",'S&amp;P Regression'!B103)</f>
        <v/>
      </c>
      <c r="C114" s="1" t="str">
        <f>IF($A114="","",'S&amp;P Regression'!C103)</f>
        <v/>
      </c>
      <c r="D114" s="15" t="e">
        <f>IF($A114="",#N/A,'S&amp;P Regression'!D103)</f>
        <v>#N/A</v>
      </c>
      <c r="E114" s="16" t="str">
        <f>IF($A114="","",'S&amp;P Regression'!E103)</f>
        <v/>
      </c>
      <c r="F114" s="16" t="str">
        <f>IF($A114="","",'S&amp;P Regression'!F103)</f>
        <v/>
      </c>
      <c r="G114" s="17" t="e">
        <f t="shared" si="1"/>
        <v>#N/A</v>
      </c>
    </row>
    <row r="115" spans="1:7">
      <c r="A115" s="1" t="str">
        <f>IF(COUNTIF($B$2:$B$11,'S&amp;P Regression'!A104)=1,'S&amp;P Regression'!A104,"")</f>
        <v/>
      </c>
      <c r="B115" s="1" t="str">
        <f>IF($A115="","",'S&amp;P Regression'!B104)</f>
        <v/>
      </c>
      <c r="C115" s="1" t="str">
        <f>IF($A115="","",'S&amp;P Regression'!C104)</f>
        <v/>
      </c>
      <c r="D115" s="15" t="e">
        <f>IF($A115="",#N/A,'S&amp;P Regression'!D104)</f>
        <v>#N/A</v>
      </c>
      <c r="E115" s="16" t="str">
        <f>IF($A115="","",'S&amp;P Regression'!E104)</f>
        <v/>
      </c>
      <c r="F115" s="16" t="str">
        <f>IF($A115="","",'S&amp;P Regression'!F104)</f>
        <v/>
      </c>
      <c r="G115" s="17" t="e">
        <f t="shared" si="1"/>
        <v>#N/A</v>
      </c>
    </row>
    <row r="116" spans="1:7">
      <c r="A116" s="1" t="str">
        <f>IF(COUNTIF($B$2:$B$11,'S&amp;P Regression'!A105)=1,'S&amp;P Regression'!A105,"")</f>
        <v/>
      </c>
      <c r="B116" s="1" t="str">
        <f>IF($A116="","",'S&amp;P Regression'!B105)</f>
        <v/>
      </c>
      <c r="C116" s="1" t="str">
        <f>IF($A116="","",'S&amp;P Regression'!C105)</f>
        <v/>
      </c>
      <c r="D116" s="15" t="e">
        <f>IF($A116="",#N/A,'S&amp;P Regression'!D105)</f>
        <v>#N/A</v>
      </c>
      <c r="E116" s="16" t="str">
        <f>IF($A116="","",'S&amp;P Regression'!E105)</f>
        <v/>
      </c>
      <c r="F116" s="16" t="str">
        <f>IF($A116="","",'S&amp;P Regression'!F105)</f>
        <v/>
      </c>
      <c r="G116" s="17" t="e">
        <f t="shared" si="1"/>
        <v>#N/A</v>
      </c>
    </row>
    <row r="117" spans="1:7">
      <c r="A117" s="1" t="str">
        <f>IF(COUNTIF($B$2:$B$11,'S&amp;P Regression'!A106)=1,'S&amp;P Regression'!A106,"")</f>
        <v/>
      </c>
      <c r="B117" s="1" t="str">
        <f>IF($A117="","",'S&amp;P Regression'!B106)</f>
        <v/>
      </c>
      <c r="C117" s="1" t="str">
        <f>IF($A117="","",'S&amp;P Regression'!C106)</f>
        <v/>
      </c>
      <c r="D117" s="15" t="e">
        <f>IF($A117="",#N/A,'S&amp;P Regression'!D106)</f>
        <v>#N/A</v>
      </c>
      <c r="E117" s="16" t="str">
        <f>IF($A117="","",'S&amp;P Regression'!E106)</f>
        <v/>
      </c>
      <c r="F117" s="16" t="str">
        <f>IF($A117="","",'S&amp;P Regression'!F106)</f>
        <v/>
      </c>
      <c r="G117" s="17" t="e">
        <f t="shared" si="1"/>
        <v>#N/A</v>
      </c>
    </row>
    <row r="118" spans="1:7">
      <c r="A118" s="1" t="str">
        <f>IF(COUNTIF($B$2:$B$11,'S&amp;P Regression'!A107)=1,'S&amp;P Regression'!A107,"")</f>
        <v/>
      </c>
      <c r="B118" s="1" t="str">
        <f>IF($A118="","",'S&amp;P Regression'!B107)</f>
        <v/>
      </c>
      <c r="C118" s="1" t="str">
        <f>IF($A118="","",'S&amp;P Regression'!C107)</f>
        <v/>
      </c>
      <c r="D118" s="15" t="e">
        <f>IF($A118="",#N/A,'S&amp;P Regression'!D107)</f>
        <v>#N/A</v>
      </c>
      <c r="E118" s="16" t="str">
        <f>IF($A118="","",'S&amp;P Regression'!E107)</f>
        <v/>
      </c>
      <c r="F118" s="16" t="str">
        <f>IF($A118="","",'S&amp;P Regression'!F107)</f>
        <v/>
      </c>
      <c r="G118" s="17" t="e">
        <f t="shared" si="1"/>
        <v>#N/A</v>
      </c>
    </row>
    <row r="119" spans="1:7">
      <c r="A119" s="1" t="str">
        <f>IF(COUNTIF($B$2:$B$11,'S&amp;P Regression'!A108)=1,'S&amp;P Regression'!A108,"")</f>
        <v/>
      </c>
      <c r="B119" s="1" t="str">
        <f>IF($A119="","",'S&amp;P Regression'!B108)</f>
        <v/>
      </c>
      <c r="C119" s="1" t="str">
        <f>IF($A119="","",'S&amp;P Regression'!C108)</f>
        <v/>
      </c>
      <c r="D119" s="15" t="e">
        <f>IF($A119="",#N/A,'S&amp;P Regression'!D108)</f>
        <v>#N/A</v>
      </c>
      <c r="E119" s="16" t="str">
        <f>IF($A119="","",'S&amp;P Regression'!E108)</f>
        <v/>
      </c>
      <c r="F119" s="16" t="str">
        <f>IF($A119="","",'S&amp;P Regression'!F108)</f>
        <v/>
      </c>
      <c r="G119" s="17" t="e">
        <f t="shared" si="1"/>
        <v>#N/A</v>
      </c>
    </row>
    <row r="120" spans="1:7">
      <c r="A120" s="1" t="str">
        <f>IF(COUNTIF($B$2:$B$11,'S&amp;P Regression'!A109)=1,'S&amp;P Regression'!A109,"")</f>
        <v/>
      </c>
      <c r="B120" s="1" t="str">
        <f>IF($A120="","",'S&amp;P Regression'!B109)</f>
        <v/>
      </c>
      <c r="C120" s="1" t="str">
        <f>IF($A120="","",'S&amp;P Regression'!C109)</f>
        <v/>
      </c>
      <c r="D120" s="15" t="e">
        <f>IF($A120="",#N/A,'S&amp;P Regression'!D109)</f>
        <v>#N/A</v>
      </c>
      <c r="E120" s="16" t="str">
        <f>IF($A120="","",'S&amp;P Regression'!E109)</f>
        <v/>
      </c>
      <c r="F120" s="16" t="str">
        <f>IF($A120="","",'S&amp;P Regression'!F109)</f>
        <v/>
      </c>
      <c r="G120" s="17" t="e">
        <f t="shared" si="1"/>
        <v>#N/A</v>
      </c>
    </row>
    <row r="121" spans="1:7">
      <c r="A121" s="1" t="str">
        <f>IF(COUNTIF($B$2:$B$11,'S&amp;P Regression'!A110)=1,'S&amp;P Regression'!A110,"")</f>
        <v/>
      </c>
      <c r="B121" s="1" t="str">
        <f>IF($A121="","",'S&amp;P Regression'!B110)</f>
        <v/>
      </c>
      <c r="C121" s="1" t="str">
        <f>IF($A121="","",'S&amp;P Regression'!C110)</f>
        <v/>
      </c>
      <c r="D121" s="15" t="e">
        <f>IF($A121="",#N/A,'S&amp;P Regression'!D110)</f>
        <v>#N/A</v>
      </c>
      <c r="E121" s="16" t="str">
        <f>IF($A121="","",'S&amp;P Regression'!E110)</f>
        <v/>
      </c>
      <c r="F121" s="16" t="str">
        <f>IF($A121="","",'S&amp;P Regression'!F110)</f>
        <v/>
      </c>
      <c r="G121" s="17" t="e">
        <f t="shared" si="1"/>
        <v>#N/A</v>
      </c>
    </row>
    <row r="122" spans="1:7">
      <c r="A122" s="1" t="str">
        <f>IF(COUNTIF($B$2:$B$11,'S&amp;P Regression'!A111)=1,'S&amp;P Regression'!A111,"")</f>
        <v/>
      </c>
      <c r="B122" s="1" t="str">
        <f>IF($A122="","",'S&amp;P Regression'!B111)</f>
        <v/>
      </c>
      <c r="C122" s="1" t="str">
        <f>IF($A122="","",'S&amp;P Regression'!C111)</f>
        <v/>
      </c>
      <c r="D122" s="15" t="e">
        <f>IF($A122="",#N/A,'S&amp;P Regression'!D111)</f>
        <v>#N/A</v>
      </c>
      <c r="E122" s="16" t="str">
        <f>IF($A122="","",'S&amp;P Regression'!E111)</f>
        <v/>
      </c>
      <c r="F122" s="16" t="str">
        <f>IF($A122="","",'S&amp;P Regression'!F111)</f>
        <v/>
      </c>
      <c r="G122" s="17" t="e">
        <f t="shared" si="1"/>
        <v>#N/A</v>
      </c>
    </row>
    <row r="123" spans="1:7">
      <c r="A123" s="1" t="str">
        <f>IF(COUNTIF($B$2:$B$11,'S&amp;P Regression'!A112)=1,'S&amp;P Regression'!A112,"")</f>
        <v/>
      </c>
      <c r="B123" s="1" t="str">
        <f>IF($A123="","",'S&amp;P Regression'!B112)</f>
        <v/>
      </c>
      <c r="C123" s="1" t="str">
        <f>IF($A123="","",'S&amp;P Regression'!C112)</f>
        <v/>
      </c>
      <c r="D123" s="15" t="e">
        <f>IF($A123="",#N/A,'S&amp;P Regression'!D112)</f>
        <v>#N/A</v>
      </c>
      <c r="E123" s="16" t="str">
        <f>IF($A123="","",'S&amp;P Regression'!E112)</f>
        <v/>
      </c>
      <c r="F123" s="16" t="str">
        <f>IF($A123="","",'S&amp;P Regression'!F112)</f>
        <v/>
      </c>
      <c r="G123" s="17" t="e">
        <f t="shared" si="1"/>
        <v>#N/A</v>
      </c>
    </row>
    <row r="124" spans="1:7">
      <c r="A124" s="1" t="str">
        <f>IF(COUNTIF($B$2:$B$11,'S&amp;P Regression'!A113)=1,'S&amp;P Regression'!A113,"")</f>
        <v/>
      </c>
      <c r="B124" s="1" t="str">
        <f>IF($A124="","",'S&amp;P Regression'!B113)</f>
        <v/>
      </c>
      <c r="C124" s="1" t="str">
        <f>IF($A124="","",'S&amp;P Regression'!C113)</f>
        <v/>
      </c>
      <c r="D124" s="15" t="e">
        <f>IF($A124="",#N/A,'S&amp;P Regression'!D113)</f>
        <v>#N/A</v>
      </c>
      <c r="E124" s="16" t="str">
        <f>IF($A124="","",'S&amp;P Regression'!E113)</f>
        <v/>
      </c>
      <c r="F124" s="16" t="str">
        <f>IF($A124="","",'S&amp;P Regression'!F113)</f>
        <v/>
      </c>
      <c r="G124" s="17" t="e">
        <f t="shared" si="1"/>
        <v>#N/A</v>
      </c>
    </row>
    <row r="125" spans="1:7">
      <c r="A125" s="1" t="str">
        <f>IF(COUNTIF($B$2:$B$11,'S&amp;P Regression'!A114)=1,'S&amp;P Regression'!A114,"")</f>
        <v/>
      </c>
      <c r="B125" s="1" t="str">
        <f>IF($A125="","",'S&amp;P Regression'!B114)</f>
        <v/>
      </c>
      <c r="C125" s="1" t="str">
        <f>IF($A125="","",'S&amp;P Regression'!C114)</f>
        <v/>
      </c>
      <c r="D125" s="15" t="e">
        <f>IF($A125="",#N/A,'S&amp;P Regression'!D114)</f>
        <v>#N/A</v>
      </c>
      <c r="E125" s="16" t="str">
        <f>IF($A125="","",'S&amp;P Regression'!E114)</f>
        <v/>
      </c>
      <c r="F125" s="16" t="str">
        <f>IF($A125="","",'S&amp;P Regression'!F114)</f>
        <v/>
      </c>
      <c r="G125" s="17" t="e">
        <f t="shared" si="1"/>
        <v>#N/A</v>
      </c>
    </row>
    <row r="126" spans="1:7">
      <c r="A126" s="1" t="str">
        <f>IF(COUNTIF($B$2:$B$11,'S&amp;P Regression'!A115)=1,'S&amp;P Regression'!A115,"")</f>
        <v/>
      </c>
      <c r="B126" s="1" t="str">
        <f>IF($A126="","",'S&amp;P Regression'!B115)</f>
        <v/>
      </c>
      <c r="C126" s="1" t="str">
        <f>IF($A126="","",'S&amp;P Regression'!C115)</f>
        <v/>
      </c>
      <c r="D126" s="15" t="e">
        <f>IF($A126="",#N/A,'S&amp;P Regression'!D115)</f>
        <v>#N/A</v>
      </c>
      <c r="E126" s="16" t="str">
        <f>IF($A126="","",'S&amp;P Regression'!E115)</f>
        <v/>
      </c>
      <c r="F126" s="16" t="str">
        <f>IF($A126="","",'S&amp;P Regression'!F115)</f>
        <v/>
      </c>
      <c r="G126" s="17" t="e">
        <f t="shared" si="1"/>
        <v>#N/A</v>
      </c>
    </row>
    <row r="127" spans="1:7">
      <c r="A127" s="1" t="str">
        <f>IF(COUNTIF($B$2:$B$11,'S&amp;P Regression'!A116)=1,'S&amp;P Regression'!A116,"")</f>
        <v/>
      </c>
      <c r="B127" s="1" t="str">
        <f>IF($A127="","",'S&amp;P Regression'!B116)</f>
        <v/>
      </c>
      <c r="C127" s="1" t="str">
        <f>IF($A127="","",'S&amp;P Regression'!C116)</f>
        <v/>
      </c>
      <c r="D127" s="15" t="e">
        <f>IF($A127="",#N/A,'S&amp;P Regression'!D116)</f>
        <v>#N/A</v>
      </c>
      <c r="E127" s="16" t="str">
        <f>IF($A127="","",'S&amp;P Regression'!E116)</f>
        <v/>
      </c>
      <c r="F127" s="16" t="str">
        <f>IF($A127="","",'S&amp;P Regression'!F116)</f>
        <v/>
      </c>
      <c r="G127" s="17" t="e">
        <f t="shared" si="1"/>
        <v>#N/A</v>
      </c>
    </row>
    <row r="128" spans="1:7">
      <c r="A128" s="1" t="str">
        <f>IF(COUNTIF($B$2:$B$11,'S&amp;P Regression'!A117)=1,'S&amp;P Regression'!A117,"")</f>
        <v/>
      </c>
      <c r="B128" s="1" t="str">
        <f>IF($A128="","",'S&amp;P Regression'!B117)</f>
        <v/>
      </c>
      <c r="C128" s="1" t="str">
        <f>IF($A128="","",'S&amp;P Regression'!C117)</f>
        <v/>
      </c>
      <c r="D128" s="15" t="e">
        <f>IF($A128="",#N/A,'S&amp;P Regression'!D117)</f>
        <v>#N/A</v>
      </c>
      <c r="E128" s="16" t="str">
        <f>IF($A128="","",'S&amp;P Regression'!E117)</f>
        <v/>
      </c>
      <c r="F128" s="16" t="str">
        <f>IF($A128="","",'S&amp;P Regression'!F117)</f>
        <v/>
      </c>
      <c r="G128" s="17" t="e">
        <f t="shared" si="1"/>
        <v>#N/A</v>
      </c>
    </row>
    <row r="129" spans="1:7">
      <c r="A129" s="1" t="str">
        <f>IF(COUNTIF($B$2:$B$11,'S&amp;P Regression'!A118)=1,'S&amp;P Regression'!A118,"")</f>
        <v/>
      </c>
      <c r="B129" s="1" t="str">
        <f>IF($A129="","",'S&amp;P Regression'!B118)</f>
        <v/>
      </c>
      <c r="C129" s="1" t="str">
        <f>IF($A129="","",'S&amp;P Regression'!C118)</f>
        <v/>
      </c>
      <c r="D129" s="15" t="e">
        <f>IF($A129="",#N/A,'S&amp;P Regression'!D118)</f>
        <v>#N/A</v>
      </c>
      <c r="E129" s="16" t="str">
        <f>IF($A129="","",'S&amp;P Regression'!E118)</f>
        <v/>
      </c>
      <c r="F129" s="16" t="str">
        <f>IF($A129="","",'S&amp;P Regression'!F118)</f>
        <v/>
      </c>
      <c r="G129" s="17" t="e">
        <f t="shared" si="1"/>
        <v>#N/A</v>
      </c>
    </row>
    <row r="130" spans="1:7">
      <c r="A130" s="1" t="str">
        <f>IF(COUNTIF($B$2:$B$11,'S&amp;P Regression'!A119)=1,'S&amp;P Regression'!A119,"")</f>
        <v/>
      </c>
      <c r="B130" s="1" t="str">
        <f>IF($A130="","",'S&amp;P Regression'!B119)</f>
        <v/>
      </c>
      <c r="C130" s="1" t="str">
        <f>IF($A130="","",'S&amp;P Regression'!C119)</f>
        <v/>
      </c>
      <c r="D130" s="15" t="e">
        <f>IF($A130="",#N/A,'S&amp;P Regression'!D119)</f>
        <v>#N/A</v>
      </c>
      <c r="E130" s="16" t="str">
        <f>IF($A130="","",'S&amp;P Regression'!E119)</f>
        <v/>
      </c>
      <c r="F130" s="16" t="str">
        <f>IF($A130="","",'S&amp;P Regression'!F119)</f>
        <v/>
      </c>
      <c r="G130" s="17" t="e">
        <f t="shared" si="1"/>
        <v>#N/A</v>
      </c>
    </row>
    <row r="131" spans="1:7">
      <c r="A131" s="1" t="str">
        <f>IF(COUNTIF($B$2:$B$11,'S&amp;P Regression'!A120)=1,'S&amp;P Regression'!A120,"")</f>
        <v/>
      </c>
      <c r="B131" s="1" t="str">
        <f>IF($A131="","",'S&amp;P Regression'!B120)</f>
        <v/>
      </c>
      <c r="C131" s="1" t="str">
        <f>IF($A131="","",'S&amp;P Regression'!C120)</f>
        <v/>
      </c>
      <c r="D131" s="15" t="e">
        <f>IF($A131="",#N/A,'S&amp;P Regression'!D120)</f>
        <v>#N/A</v>
      </c>
      <c r="E131" s="16" t="str">
        <f>IF($A131="","",'S&amp;P Regression'!E120)</f>
        <v/>
      </c>
      <c r="F131" s="16" t="str">
        <f>IF($A131="","",'S&amp;P Regression'!F120)</f>
        <v/>
      </c>
      <c r="G131" s="17" t="e">
        <f t="shared" si="1"/>
        <v>#N/A</v>
      </c>
    </row>
    <row r="132" spans="1:7">
      <c r="A132" s="1" t="str">
        <f>IF(COUNTIF($B$2:$B$11,'S&amp;P Regression'!A121)=1,'S&amp;P Regression'!A121,"")</f>
        <v/>
      </c>
      <c r="B132" s="1" t="str">
        <f>IF($A132="","",'S&amp;P Regression'!B121)</f>
        <v/>
      </c>
      <c r="C132" s="1" t="str">
        <f>IF($A132="","",'S&amp;P Regression'!C121)</f>
        <v/>
      </c>
      <c r="D132" s="15" t="e">
        <f>IF($A132="",#N/A,'S&amp;P Regression'!D121)</f>
        <v>#N/A</v>
      </c>
      <c r="E132" s="16" t="str">
        <f>IF($A132="","",'S&amp;P Regression'!E121)</f>
        <v/>
      </c>
      <c r="F132" s="16" t="str">
        <f>IF($A132="","",'S&amp;P Regression'!F121)</f>
        <v/>
      </c>
      <c r="G132" s="17" t="e">
        <f t="shared" si="1"/>
        <v>#N/A</v>
      </c>
    </row>
    <row r="133" spans="1:7">
      <c r="A133" s="1" t="str">
        <f>IF(COUNTIF($B$2:$B$11,'S&amp;P Regression'!A122)=1,'S&amp;P Regression'!A122,"")</f>
        <v/>
      </c>
      <c r="B133" s="1" t="str">
        <f>IF($A133="","",'S&amp;P Regression'!B122)</f>
        <v/>
      </c>
      <c r="C133" s="1" t="str">
        <f>IF($A133="","",'S&amp;P Regression'!C122)</f>
        <v/>
      </c>
      <c r="D133" s="15" t="e">
        <f>IF($A133="",#N/A,'S&amp;P Regression'!D122)</f>
        <v>#N/A</v>
      </c>
      <c r="E133" s="16" t="str">
        <f>IF($A133="","",'S&amp;P Regression'!E122)</f>
        <v/>
      </c>
      <c r="F133" s="16" t="str">
        <f>IF($A133="","",'S&amp;P Regression'!F122)</f>
        <v/>
      </c>
      <c r="G133" s="17" t="e">
        <f t="shared" si="1"/>
        <v>#N/A</v>
      </c>
    </row>
    <row r="134" spans="1:7">
      <c r="A134" s="1" t="str">
        <f>IF(COUNTIF($B$2:$B$11,'S&amp;P Regression'!A123)=1,'S&amp;P Regression'!A123,"")</f>
        <v/>
      </c>
      <c r="B134" s="1" t="str">
        <f>IF($A134="","",'S&amp;P Regression'!B123)</f>
        <v/>
      </c>
      <c r="C134" s="1" t="str">
        <f>IF($A134="","",'S&amp;P Regression'!C123)</f>
        <v/>
      </c>
      <c r="D134" s="15" t="e">
        <f>IF($A134="",#N/A,'S&amp;P Regression'!D123)</f>
        <v>#N/A</v>
      </c>
      <c r="E134" s="16" t="str">
        <f>IF($A134="","",'S&amp;P Regression'!E123)</f>
        <v/>
      </c>
      <c r="F134" s="16" t="str">
        <f>IF($A134="","",'S&amp;P Regression'!F123)</f>
        <v/>
      </c>
      <c r="G134" s="17" t="e">
        <f t="shared" si="1"/>
        <v>#N/A</v>
      </c>
    </row>
    <row r="135" spans="1:7">
      <c r="A135" s="1" t="str">
        <f>IF(COUNTIF($B$2:$B$11,'S&amp;P Regression'!A124)=1,'S&amp;P Regression'!A124,"")</f>
        <v/>
      </c>
      <c r="B135" s="1" t="str">
        <f>IF($A135="","",'S&amp;P Regression'!B124)</f>
        <v/>
      </c>
      <c r="C135" s="1" t="str">
        <f>IF($A135="","",'S&amp;P Regression'!C124)</f>
        <v/>
      </c>
      <c r="D135" s="15" t="e">
        <f>IF($A135="",#N/A,'S&amp;P Regression'!D124)</f>
        <v>#N/A</v>
      </c>
      <c r="E135" s="16" t="str">
        <f>IF($A135="","",'S&amp;P Regression'!E124)</f>
        <v/>
      </c>
      <c r="F135" s="16" t="str">
        <f>IF($A135="","",'S&amp;P Regression'!F124)</f>
        <v/>
      </c>
      <c r="G135" s="17" t="e">
        <f t="shared" si="1"/>
        <v>#N/A</v>
      </c>
    </row>
    <row r="136" spans="1:7">
      <c r="A136" s="1" t="str">
        <f>IF(COUNTIF($B$2:$B$11,'S&amp;P Regression'!A125)=1,'S&amp;P Regression'!A125,"")</f>
        <v/>
      </c>
      <c r="B136" s="1" t="str">
        <f>IF($A136="","",'S&amp;P Regression'!B125)</f>
        <v/>
      </c>
      <c r="C136" s="1" t="str">
        <f>IF($A136="","",'S&amp;P Regression'!C125)</f>
        <v/>
      </c>
      <c r="D136" s="15" t="e">
        <f>IF($A136="",#N/A,'S&amp;P Regression'!D125)</f>
        <v>#N/A</v>
      </c>
      <c r="E136" s="16" t="str">
        <f>IF($A136="","",'S&amp;P Regression'!E125)</f>
        <v/>
      </c>
      <c r="F136" s="16" t="str">
        <f>IF($A136="","",'S&amp;P Regression'!F125)</f>
        <v/>
      </c>
      <c r="G136" s="17" t="e">
        <f t="shared" si="1"/>
        <v>#N/A</v>
      </c>
    </row>
    <row r="137" spans="1:7">
      <c r="A137" s="1" t="str">
        <f>IF(COUNTIF($B$2:$B$11,'S&amp;P Regression'!A126)=1,'S&amp;P Regression'!A126,"")</f>
        <v/>
      </c>
      <c r="B137" s="1" t="str">
        <f>IF($A137="","",'S&amp;P Regression'!B126)</f>
        <v/>
      </c>
      <c r="C137" s="1" t="str">
        <f>IF($A137="","",'S&amp;P Regression'!C126)</f>
        <v/>
      </c>
      <c r="D137" s="15" t="e">
        <f>IF($A137="",#N/A,'S&amp;P Regression'!D126)</f>
        <v>#N/A</v>
      </c>
      <c r="E137" s="16" t="str">
        <f>IF($A137="","",'S&amp;P Regression'!E126)</f>
        <v/>
      </c>
      <c r="F137" s="16" t="str">
        <f>IF($A137="","",'S&amp;P Regression'!F126)</f>
        <v/>
      </c>
      <c r="G137" s="17" t="e">
        <f t="shared" si="1"/>
        <v>#N/A</v>
      </c>
    </row>
    <row r="138" spans="1:7">
      <c r="A138" s="1" t="str">
        <f>IF(COUNTIF($B$2:$B$11,'S&amp;P Regression'!A127)=1,'S&amp;P Regression'!A127,"")</f>
        <v/>
      </c>
      <c r="B138" s="1" t="str">
        <f>IF($A138="","",'S&amp;P Regression'!B127)</f>
        <v/>
      </c>
      <c r="C138" s="1" t="str">
        <f>IF($A138="","",'S&amp;P Regression'!C127)</f>
        <v/>
      </c>
      <c r="D138" s="15" t="e">
        <f>IF($A138="",#N/A,'S&amp;P Regression'!D127)</f>
        <v>#N/A</v>
      </c>
      <c r="E138" s="16" t="str">
        <f>IF($A138="","",'S&amp;P Regression'!E127)</f>
        <v/>
      </c>
      <c r="F138" s="16" t="str">
        <f>IF($A138="","",'S&amp;P Regression'!F127)</f>
        <v/>
      </c>
      <c r="G138" s="17" t="e">
        <f t="shared" si="1"/>
        <v>#N/A</v>
      </c>
    </row>
    <row r="139" spans="1:7">
      <c r="A139" s="1" t="str">
        <f>IF(COUNTIF($B$2:$B$11,'S&amp;P Regression'!A128)=1,'S&amp;P Regression'!A128,"")</f>
        <v/>
      </c>
      <c r="B139" s="1" t="str">
        <f>IF($A139="","",'S&amp;P Regression'!B128)</f>
        <v/>
      </c>
      <c r="C139" s="1" t="str">
        <f>IF($A139="","",'S&amp;P Regression'!C128)</f>
        <v/>
      </c>
      <c r="D139" s="15" t="e">
        <f>IF($A139="",#N/A,'S&amp;P Regression'!D128)</f>
        <v>#N/A</v>
      </c>
      <c r="E139" s="16" t="str">
        <f>IF($A139="","",'S&amp;P Regression'!E128)</f>
        <v/>
      </c>
      <c r="F139" s="16" t="str">
        <f>IF($A139="","",'S&amp;P Regression'!F128)</f>
        <v/>
      </c>
      <c r="G139" s="17" t="e">
        <f t="shared" si="1"/>
        <v>#N/A</v>
      </c>
    </row>
    <row r="140" spans="1:7">
      <c r="A140" s="1" t="str">
        <f>IF(COUNTIF($B$2:$B$11,'S&amp;P Regression'!A129)=1,'S&amp;P Regression'!A129,"")</f>
        <v/>
      </c>
      <c r="B140" s="1" t="str">
        <f>IF($A140="","",'S&amp;P Regression'!B129)</f>
        <v/>
      </c>
      <c r="C140" s="1" t="str">
        <f>IF($A140="","",'S&amp;P Regression'!C129)</f>
        <v/>
      </c>
      <c r="D140" s="15" t="e">
        <f>IF($A140="",#N/A,'S&amp;P Regression'!D129)</f>
        <v>#N/A</v>
      </c>
      <c r="E140" s="16" t="str">
        <f>IF($A140="","",'S&amp;P Regression'!E129)</f>
        <v/>
      </c>
      <c r="F140" s="16" t="str">
        <f>IF($A140="","",'S&amp;P Regression'!F129)</f>
        <v/>
      </c>
      <c r="G140" s="17" t="e">
        <f t="shared" si="1"/>
        <v>#N/A</v>
      </c>
    </row>
    <row r="141" spans="1:7">
      <c r="A141" s="1" t="str">
        <f>IF(COUNTIF($B$2:$B$11,'S&amp;P Regression'!A130)=1,'S&amp;P Regression'!A130,"")</f>
        <v/>
      </c>
      <c r="B141" s="1" t="str">
        <f>IF($A141="","",'S&amp;P Regression'!B130)</f>
        <v/>
      </c>
      <c r="C141" s="1" t="str">
        <f>IF($A141="","",'S&amp;P Regression'!C130)</f>
        <v/>
      </c>
      <c r="D141" s="15" t="e">
        <f>IF($A141="",#N/A,'S&amp;P Regression'!D130)</f>
        <v>#N/A</v>
      </c>
      <c r="E141" s="16" t="str">
        <f>IF($A141="","",'S&amp;P Regression'!E130)</f>
        <v/>
      </c>
      <c r="F141" s="16" t="str">
        <f>IF($A141="","",'S&amp;P Regression'!F130)</f>
        <v/>
      </c>
      <c r="G141" s="17" t="e">
        <f t="shared" si="1"/>
        <v>#N/A</v>
      </c>
    </row>
    <row r="142" spans="1:7">
      <c r="A142" s="1" t="str">
        <f>IF(COUNTIF($B$2:$B$11,'S&amp;P Regression'!A131)=1,'S&amp;P Regression'!A131,"")</f>
        <v/>
      </c>
      <c r="B142" s="1" t="str">
        <f>IF($A142="","",'S&amp;P Regression'!B131)</f>
        <v/>
      </c>
      <c r="C142" s="1" t="str">
        <f>IF($A142="","",'S&amp;P Regression'!C131)</f>
        <v/>
      </c>
      <c r="D142" s="15" t="e">
        <f>IF($A142="",#N/A,'S&amp;P Regression'!D131)</f>
        <v>#N/A</v>
      </c>
      <c r="E142" s="16" t="str">
        <f>IF($A142="","",'S&amp;P Regression'!E131)</f>
        <v/>
      </c>
      <c r="F142" s="16" t="str">
        <f>IF($A142="","",'S&amp;P Regression'!F131)</f>
        <v/>
      </c>
      <c r="G142" s="17" t="e">
        <f t="shared" si="1"/>
        <v>#N/A</v>
      </c>
    </row>
    <row r="143" spans="1:7">
      <c r="A143" s="1" t="str">
        <f>IF(COUNTIF($B$2:$B$11,'S&amp;P Regression'!A132)=1,'S&amp;P Regression'!A132,"")</f>
        <v/>
      </c>
      <c r="B143" s="1" t="str">
        <f>IF($A143="","",'S&amp;P Regression'!B132)</f>
        <v/>
      </c>
      <c r="C143" s="1" t="str">
        <f>IF($A143="","",'S&amp;P Regression'!C132)</f>
        <v/>
      </c>
      <c r="D143" s="15" t="e">
        <f>IF($A143="",#N/A,'S&amp;P Regression'!D132)</f>
        <v>#N/A</v>
      </c>
      <c r="E143" s="16" t="str">
        <f>IF($A143="","",'S&amp;P Regression'!E132)</f>
        <v/>
      </c>
      <c r="F143" s="16" t="str">
        <f>IF($A143="","",'S&amp;P Regression'!F132)</f>
        <v/>
      </c>
      <c r="G143" s="17" t="e">
        <f t="shared" ref="G143:G206" si="2">IF(F143="",#N/A,E143/F143)</f>
        <v>#N/A</v>
      </c>
    </row>
    <row r="144" spans="1:7">
      <c r="A144" s="1" t="str">
        <f>IF(COUNTIF($B$2:$B$11,'S&amp;P Regression'!A133)=1,'S&amp;P Regression'!A133,"")</f>
        <v/>
      </c>
      <c r="B144" s="1" t="str">
        <f>IF($A144="","",'S&amp;P Regression'!B133)</f>
        <v/>
      </c>
      <c r="C144" s="1" t="str">
        <f>IF($A144="","",'S&amp;P Regression'!C133)</f>
        <v/>
      </c>
      <c r="D144" s="15" t="e">
        <f>IF($A144="",#N/A,'S&amp;P Regression'!D133)</f>
        <v>#N/A</v>
      </c>
      <c r="E144" s="16" t="str">
        <f>IF($A144="","",'S&amp;P Regression'!E133)</f>
        <v/>
      </c>
      <c r="F144" s="16" t="str">
        <f>IF($A144="","",'S&amp;P Regression'!F133)</f>
        <v/>
      </c>
      <c r="G144" s="17" t="e">
        <f t="shared" si="2"/>
        <v>#N/A</v>
      </c>
    </row>
    <row r="145" spans="1:7">
      <c r="A145" s="1" t="str">
        <f>IF(COUNTIF($B$2:$B$11,'S&amp;P Regression'!A134)=1,'S&amp;P Regression'!A134,"")</f>
        <v/>
      </c>
      <c r="B145" s="1" t="str">
        <f>IF($A145="","",'S&amp;P Regression'!B134)</f>
        <v/>
      </c>
      <c r="C145" s="1" t="str">
        <f>IF($A145="","",'S&amp;P Regression'!C134)</f>
        <v/>
      </c>
      <c r="D145" s="15" t="e">
        <f>IF($A145="",#N/A,'S&amp;P Regression'!D134)</f>
        <v>#N/A</v>
      </c>
      <c r="E145" s="16" t="str">
        <f>IF($A145="","",'S&amp;P Regression'!E134)</f>
        <v/>
      </c>
      <c r="F145" s="16" t="str">
        <f>IF($A145="","",'S&amp;P Regression'!F134)</f>
        <v/>
      </c>
      <c r="G145" s="17" t="e">
        <f t="shared" si="2"/>
        <v>#N/A</v>
      </c>
    </row>
    <row r="146" spans="1:7">
      <c r="A146" s="1" t="str">
        <f>IF(COUNTIF($B$2:$B$11,'S&amp;P Regression'!A135)=1,'S&amp;P Regression'!A135,"")</f>
        <v/>
      </c>
      <c r="B146" s="1" t="str">
        <f>IF($A146="","",'S&amp;P Regression'!B135)</f>
        <v/>
      </c>
      <c r="C146" s="1" t="str">
        <f>IF($A146="","",'S&amp;P Regression'!C135)</f>
        <v/>
      </c>
      <c r="D146" s="15" t="e">
        <f>IF($A146="",#N/A,'S&amp;P Regression'!D135)</f>
        <v>#N/A</v>
      </c>
      <c r="E146" s="16" t="str">
        <f>IF($A146="","",'S&amp;P Regression'!E135)</f>
        <v/>
      </c>
      <c r="F146" s="16" t="str">
        <f>IF($A146="","",'S&amp;P Regression'!F135)</f>
        <v/>
      </c>
      <c r="G146" s="17" t="e">
        <f t="shared" si="2"/>
        <v>#N/A</v>
      </c>
    </row>
    <row r="147" spans="1:7">
      <c r="A147" s="1" t="str">
        <f>IF(COUNTIF($B$2:$B$11,'S&amp;P Regression'!A136)=1,'S&amp;P Regression'!A136,"")</f>
        <v/>
      </c>
      <c r="B147" s="1" t="str">
        <f>IF($A147="","",'S&amp;P Regression'!B136)</f>
        <v/>
      </c>
      <c r="C147" s="1" t="str">
        <f>IF($A147="","",'S&amp;P Regression'!C136)</f>
        <v/>
      </c>
      <c r="D147" s="15" t="e">
        <f>IF($A147="",#N/A,'S&amp;P Regression'!D136)</f>
        <v>#N/A</v>
      </c>
      <c r="E147" s="16" t="str">
        <f>IF($A147="","",'S&amp;P Regression'!E136)</f>
        <v/>
      </c>
      <c r="F147" s="16" t="str">
        <f>IF($A147="","",'S&amp;P Regression'!F136)</f>
        <v/>
      </c>
      <c r="G147" s="17" t="e">
        <f t="shared" si="2"/>
        <v>#N/A</v>
      </c>
    </row>
    <row r="148" spans="1:7">
      <c r="A148" s="1" t="str">
        <f>IF(COUNTIF($B$2:$B$11,'S&amp;P Regression'!A137)=1,'S&amp;P Regression'!A137,"")</f>
        <v/>
      </c>
      <c r="B148" s="1" t="str">
        <f>IF($A148="","",'S&amp;P Regression'!B137)</f>
        <v/>
      </c>
      <c r="C148" s="1" t="str">
        <f>IF($A148="","",'S&amp;P Regression'!C137)</f>
        <v/>
      </c>
      <c r="D148" s="15" t="e">
        <f>IF($A148="",#N/A,'S&amp;P Regression'!D137)</f>
        <v>#N/A</v>
      </c>
      <c r="E148" s="16" t="str">
        <f>IF($A148="","",'S&amp;P Regression'!E137)</f>
        <v/>
      </c>
      <c r="F148" s="16" t="str">
        <f>IF($A148="","",'S&amp;P Regression'!F137)</f>
        <v/>
      </c>
      <c r="G148" s="17" t="e">
        <f t="shared" si="2"/>
        <v>#N/A</v>
      </c>
    </row>
    <row r="149" spans="1:7">
      <c r="A149" s="1" t="str">
        <f>IF(COUNTIF($B$2:$B$11,'S&amp;P Regression'!A138)=1,'S&amp;P Regression'!A138,"")</f>
        <v/>
      </c>
      <c r="B149" s="1" t="str">
        <f>IF($A149="","",'S&amp;P Regression'!B138)</f>
        <v/>
      </c>
      <c r="C149" s="1" t="str">
        <f>IF($A149="","",'S&amp;P Regression'!C138)</f>
        <v/>
      </c>
      <c r="D149" s="15" t="e">
        <f>IF($A149="",#N/A,'S&amp;P Regression'!D138)</f>
        <v>#N/A</v>
      </c>
      <c r="E149" s="16" t="str">
        <f>IF($A149="","",'S&amp;P Regression'!E138)</f>
        <v/>
      </c>
      <c r="F149" s="16" t="str">
        <f>IF($A149="","",'S&amp;P Regression'!F138)</f>
        <v/>
      </c>
      <c r="G149" s="17" t="e">
        <f t="shared" si="2"/>
        <v>#N/A</v>
      </c>
    </row>
    <row r="150" spans="1:7">
      <c r="A150" s="1" t="str">
        <f>IF(COUNTIF($B$2:$B$11,'S&amp;P Regression'!A139)=1,'S&amp;P Regression'!A139,"")</f>
        <v/>
      </c>
      <c r="B150" s="1" t="str">
        <f>IF($A150="","",'S&amp;P Regression'!B139)</f>
        <v/>
      </c>
      <c r="C150" s="1" t="str">
        <f>IF($A150="","",'S&amp;P Regression'!C139)</f>
        <v/>
      </c>
      <c r="D150" s="15" t="e">
        <f>IF($A150="",#N/A,'S&amp;P Regression'!D139)</f>
        <v>#N/A</v>
      </c>
      <c r="E150" s="16" t="str">
        <f>IF($A150="","",'S&amp;P Regression'!E139)</f>
        <v/>
      </c>
      <c r="F150" s="16" t="str">
        <f>IF($A150="","",'S&amp;P Regression'!F139)</f>
        <v/>
      </c>
      <c r="G150" s="17" t="e">
        <f t="shared" si="2"/>
        <v>#N/A</v>
      </c>
    </row>
    <row r="151" spans="1:7">
      <c r="A151" s="1" t="str">
        <f>IF(COUNTIF($B$2:$B$11,'S&amp;P Regression'!A140)=1,'S&amp;P Regression'!A140,"")</f>
        <v/>
      </c>
      <c r="B151" s="1" t="str">
        <f>IF($A151="","",'S&amp;P Regression'!B140)</f>
        <v/>
      </c>
      <c r="C151" s="1" t="str">
        <f>IF($A151="","",'S&amp;P Regression'!C140)</f>
        <v/>
      </c>
      <c r="D151" s="15" t="e">
        <f>IF($A151="",#N/A,'S&amp;P Regression'!D140)</f>
        <v>#N/A</v>
      </c>
      <c r="E151" s="16" t="str">
        <f>IF($A151="","",'S&amp;P Regression'!E140)</f>
        <v/>
      </c>
      <c r="F151" s="16" t="str">
        <f>IF($A151="","",'S&amp;P Regression'!F140)</f>
        <v/>
      </c>
      <c r="G151" s="17" t="e">
        <f t="shared" si="2"/>
        <v>#N/A</v>
      </c>
    </row>
    <row r="152" spans="1:7">
      <c r="A152" s="1" t="str">
        <f>IF(COUNTIF($B$2:$B$11,'S&amp;P Regression'!A141)=1,'S&amp;P Regression'!A141,"")</f>
        <v/>
      </c>
      <c r="B152" s="1" t="str">
        <f>IF($A152="","",'S&amp;P Regression'!B141)</f>
        <v/>
      </c>
      <c r="C152" s="1" t="str">
        <f>IF($A152="","",'S&amp;P Regression'!C141)</f>
        <v/>
      </c>
      <c r="D152" s="15" t="e">
        <f>IF($A152="",#N/A,'S&amp;P Regression'!D141)</f>
        <v>#N/A</v>
      </c>
      <c r="E152" s="16" t="str">
        <f>IF($A152="","",'S&amp;P Regression'!E141)</f>
        <v/>
      </c>
      <c r="F152" s="16" t="str">
        <f>IF($A152="","",'S&amp;P Regression'!F141)</f>
        <v/>
      </c>
      <c r="G152" s="17" t="e">
        <f t="shared" si="2"/>
        <v>#N/A</v>
      </c>
    </row>
    <row r="153" spans="1:7">
      <c r="A153" s="1" t="str">
        <f>IF(COUNTIF($B$2:$B$11,'S&amp;P Regression'!A142)=1,'S&amp;P Regression'!A142,"")</f>
        <v/>
      </c>
      <c r="B153" s="1" t="str">
        <f>IF($A153="","",'S&amp;P Regression'!B142)</f>
        <v/>
      </c>
      <c r="C153" s="1" t="str">
        <f>IF($A153="","",'S&amp;P Regression'!C142)</f>
        <v/>
      </c>
      <c r="D153" s="15" t="e">
        <f>IF($A153="",#N/A,'S&amp;P Regression'!D142)</f>
        <v>#N/A</v>
      </c>
      <c r="E153" s="16" t="str">
        <f>IF($A153="","",'S&amp;P Regression'!E142)</f>
        <v/>
      </c>
      <c r="F153" s="16" t="str">
        <f>IF($A153="","",'S&amp;P Regression'!F142)</f>
        <v/>
      </c>
      <c r="G153" s="17" t="e">
        <f t="shared" si="2"/>
        <v>#N/A</v>
      </c>
    </row>
    <row r="154" spans="1:7">
      <c r="A154" s="1" t="str">
        <f>IF(COUNTIF($B$2:$B$11,'S&amp;P Regression'!A143)=1,'S&amp;P Regression'!A143,"")</f>
        <v/>
      </c>
      <c r="B154" s="1" t="str">
        <f>IF($A154="","",'S&amp;P Regression'!B143)</f>
        <v/>
      </c>
      <c r="C154" s="1" t="str">
        <f>IF($A154="","",'S&amp;P Regression'!C143)</f>
        <v/>
      </c>
      <c r="D154" s="15" t="e">
        <f>IF($A154="",#N/A,'S&amp;P Regression'!D143)</f>
        <v>#N/A</v>
      </c>
      <c r="E154" s="16" t="str">
        <f>IF($A154="","",'S&amp;P Regression'!E143)</f>
        <v/>
      </c>
      <c r="F154" s="16" t="str">
        <f>IF($A154="","",'S&amp;P Regression'!F143)</f>
        <v/>
      </c>
      <c r="G154" s="17" t="e">
        <f t="shared" si="2"/>
        <v>#N/A</v>
      </c>
    </row>
    <row r="155" spans="1:7">
      <c r="A155" s="1" t="str">
        <f>IF(COUNTIF($B$2:$B$11,'S&amp;P Regression'!A144)=1,'S&amp;P Regression'!A144,"")</f>
        <v/>
      </c>
      <c r="B155" s="1" t="str">
        <f>IF($A155="","",'S&amp;P Regression'!B144)</f>
        <v/>
      </c>
      <c r="C155" s="1" t="str">
        <f>IF($A155="","",'S&amp;P Regression'!C144)</f>
        <v/>
      </c>
      <c r="D155" s="15" t="e">
        <f>IF($A155="",#N/A,'S&amp;P Regression'!D144)</f>
        <v>#N/A</v>
      </c>
      <c r="E155" s="16" t="str">
        <f>IF($A155="","",'S&amp;P Regression'!E144)</f>
        <v/>
      </c>
      <c r="F155" s="16" t="str">
        <f>IF($A155="","",'S&amp;P Regression'!F144)</f>
        <v/>
      </c>
      <c r="G155" s="17" t="e">
        <f t="shared" si="2"/>
        <v>#N/A</v>
      </c>
    </row>
    <row r="156" spans="1:7">
      <c r="A156" s="1" t="str">
        <f>IF(COUNTIF($B$2:$B$11,'S&amp;P Regression'!A145)=1,'S&amp;P Regression'!A145,"")</f>
        <v/>
      </c>
      <c r="B156" s="1" t="str">
        <f>IF($A156="","",'S&amp;P Regression'!B145)</f>
        <v/>
      </c>
      <c r="C156" s="1" t="str">
        <f>IF($A156="","",'S&amp;P Regression'!C145)</f>
        <v/>
      </c>
      <c r="D156" s="15" t="e">
        <f>IF($A156="",#N/A,'S&amp;P Regression'!D145)</f>
        <v>#N/A</v>
      </c>
      <c r="E156" s="16" t="str">
        <f>IF($A156="","",'S&amp;P Regression'!E145)</f>
        <v/>
      </c>
      <c r="F156" s="16" t="str">
        <f>IF($A156="","",'S&amp;P Regression'!F145)</f>
        <v/>
      </c>
      <c r="G156" s="17" t="e">
        <f t="shared" si="2"/>
        <v>#N/A</v>
      </c>
    </row>
    <row r="157" spans="1:7">
      <c r="A157" s="1" t="str">
        <f>IF(COUNTIF($B$2:$B$11,'S&amp;P Regression'!A146)=1,'S&amp;P Regression'!A146,"")</f>
        <v/>
      </c>
      <c r="B157" s="1" t="str">
        <f>IF($A157="","",'S&amp;P Regression'!B146)</f>
        <v/>
      </c>
      <c r="C157" s="1" t="str">
        <f>IF($A157="","",'S&amp;P Regression'!C146)</f>
        <v/>
      </c>
      <c r="D157" s="15" t="e">
        <f>IF($A157="",#N/A,'S&amp;P Regression'!D146)</f>
        <v>#N/A</v>
      </c>
      <c r="E157" s="16" t="str">
        <f>IF($A157="","",'S&amp;P Regression'!E146)</f>
        <v/>
      </c>
      <c r="F157" s="16" t="str">
        <f>IF($A157="","",'S&amp;P Regression'!F146)</f>
        <v/>
      </c>
      <c r="G157" s="17" t="e">
        <f t="shared" si="2"/>
        <v>#N/A</v>
      </c>
    </row>
    <row r="158" spans="1:7">
      <c r="A158" s="1" t="str">
        <f>IF(COUNTIF($B$2:$B$11,'S&amp;P Regression'!A147)=1,'S&amp;P Regression'!A147,"")</f>
        <v/>
      </c>
      <c r="B158" s="1" t="str">
        <f>IF($A158="","",'S&amp;P Regression'!B147)</f>
        <v/>
      </c>
      <c r="C158" s="1" t="str">
        <f>IF($A158="","",'S&amp;P Regression'!C147)</f>
        <v/>
      </c>
      <c r="D158" s="15" t="e">
        <f>IF($A158="",#N/A,'S&amp;P Regression'!D147)</f>
        <v>#N/A</v>
      </c>
      <c r="E158" s="16" t="str">
        <f>IF($A158="","",'S&amp;P Regression'!E147)</f>
        <v/>
      </c>
      <c r="F158" s="16" t="str">
        <f>IF($A158="","",'S&amp;P Regression'!F147)</f>
        <v/>
      </c>
      <c r="G158" s="17" t="e">
        <f t="shared" si="2"/>
        <v>#N/A</v>
      </c>
    </row>
    <row r="159" spans="1:7">
      <c r="A159" s="1" t="str">
        <f>IF(COUNTIF($B$2:$B$11,'S&amp;P Regression'!A148)=1,'S&amp;P Regression'!A148,"")</f>
        <v/>
      </c>
      <c r="B159" s="1" t="str">
        <f>IF($A159="","",'S&amp;P Regression'!B148)</f>
        <v/>
      </c>
      <c r="C159" s="1" t="str">
        <f>IF($A159="","",'S&amp;P Regression'!C148)</f>
        <v/>
      </c>
      <c r="D159" s="15" t="e">
        <f>IF($A159="",#N/A,'S&amp;P Regression'!D148)</f>
        <v>#N/A</v>
      </c>
      <c r="E159" s="16" t="str">
        <f>IF($A159="","",'S&amp;P Regression'!E148)</f>
        <v/>
      </c>
      <c r="F159" s="16" t="str">
        <f>IF($A159="","",'S&amp;P Regression'!F148)</f>
        <v/>
      </c>
      <c r="G159" s="17" t="e">
        <f t="shared" si="2"/>
        <v>#N/A</v>
      </c>
    </row>
    <row r="160" spans="1:7">
      <c r="A160" s="1" t="str">
        <f>IF(COUNTIF($B$2:$B$11,'S&amp;P Regression'!A149)=1,'S&amp;P Regression'!A149,"")</f>
        <v/>
      </c>
      <c r="B160" s="1" t="str">
        <f>IF($A160="","",'S&amp;P Regression'!B149)</f>
        <v/>
      </c>
      <c r="C160" s="1" t="str">
        <f>IF($A160="","",'S&amp;P Regression'!C149)</f>
        <v/>
      </c>
      <c r="D160" s="15" t="e">
        <f>IF($A160="",#N/A,'S&amp;P Regression'!D149)</f>
        <v>#N/A</v>
      </c>
      <c r="E160" s="16" t="str">
        <f>IF($A160="","",'S&amp;P Regression'!E149)</f>
        <v/>
      </c>
      <c r="F160" s="16" t="str">
        <f>IF($A160="","",'S&amp;P Regression'!F149)</f>
        <v/>
      </c>
      <c r="G160" s="17" t="e">
        <f t="shared" si="2"/>
        <v>#N/A</v>
      </c>
    </row>
    <row r="161" spans="1:7">
      <c r="A161" s="1" t="str">
        <f>IF(COUNTIF($B$2:$B$11,'S&amp;P Regression'!A150)=1,'S&amp;P Regression'!A150,"")</f>
        <v/>
      </c>
      <c r="B161" s="1" t="str">
        <f>IF($A161="","",'S&amp;P Regression'!B150)</f>
        <v/>
      </c>
      <c r="C161" s="1" t="str">
        <f>IF($A161="","",'S&amp;P Regression'!C150)</f>
        <v/>
      </c>
      <c r="D161" s="15" t="e">
        <f>IF($A161="",#N/A,'S&amp;P Regression'!D150)</f>
        <v>#N/A</v>
      </c>
      <c r="E161" s="16" t="str">
        <f>IF($A161="","",'S&amp;P Regression'!E150)</f>
        <v/>
      </c>
      <c r="F161" s="16" t="str">
        <f>IF($A161="","",'S&amp;P Regression'!F150)</f>
        <v/>
      </c>
      <c r="G161" s="17" t="e">
        <f t="shared" si="2"/>
        <v>#N/A</v>
      </c>
    </row>
    <row r="162" spans="1:7">
      <c r="A162" s="1" t="str">
        <f>IF(COUNTIF($B$2:$B$11,'S&amp;P Regression'!A151)=1,'S&amp;P Regression'!A151,"")</f>
        <v>EMR</v>
      </c>
      <c r="B162" s="1" t="str">
        <f>IF($A162="","",'S&amp;P Regression'!B151)</f>
        <v>Emerson Electric Company</v>
      </c>
      <c r="C162" s="1" t="str">
        <f>IF($A162="","",'S&amp;P Regression'!C151)</f>
        <v>Industrials</v>
      </c>
      <c r="D162" s="15">
        <f>IF($A162="",#N/A,'S&amp;P Regression'!D151)</f>
        <v>0.10199999999999999</v>
      </c>
      <c r="E162" s="16">
        <f>IF($A162="","",'S&amp;P Regression'!E151)</f>
        <v>42164.93</v>
      </c>
      <c r="F162" s="16">
        <f>IF($A162="","",'S&amp;P Regression'!F151)</f>
        <v>21323.9</v>
      </c>
      <c r="G162" s="17">
        <f t="shared" si="2"/>
        <v>1.9773554556155299</v>
      </c>
    </row>
    <row r="163" spans="1:7">
      <c r="A163" s="1" t="str">
        <f>IF(COUNTIF($B$2:$B$11,'S&amp;P Regression'!A152)=1,'S&amp;P Regression'!A152,"")</f>
        <v/>
      </c>
      <c r="B163" s="1" t="str">
        <f>IF($A163="","",'S&amp;P Regression'!B152)</f>
        <v/>
      </c>
      <c r="C163" s="1" t="str">
        <f>IF($A163="","",'S&amp;P Regression'!C152)</f>
        <v/>
      </c>
      <c r="D163" s="15" t="e">
        <f>IF($A163="",#N/A,'S&amp;P Regression'!D152)</f>
        <v>#N/A</v>
      </c>
      <c r="E163" s="16" t="str">
        <f>IF($A163="","",'S&amp;P Regression'!E152)</f>
        <v/>
      </c>
      <c r="F163" s="16" t="str">
        <f>IF($A163="","",'S&amp;P Regression'!F152)</f>
        <v/>
      </c>
      <c r="G163" s="17" t="e">
        <f t="shared" si="2"/>
        <v>#N/A</v>
      </c>
    </row>
    <row r="164" spans="1:7">
      <c r="A164" s="1" t="str">
        <f>IF(COUNTIF($B$2:$B$11,'S&amp;P Regression'!A153)=1,'S&amp;P Regression'!A153,"")</f>
        <v/>
      </c>
      <c r="B164" s="1" t="str">
        <f>IF($A164="","",'S&amp;P Regression'!B153)</f>
        <v/>
      </c>
      <c r="C164" s="1" t="str">
        <f>IF($A164="","",'S&amp;P Regression'!C153)</f>
        <v/>
      </c>
      <c r="D164" s="15" t="e">
        <f>IF($A164="",#N/A,'S&amp;P Regression'!D153)</f>
        <v>#N/A</v>
      </c>
      <c r="E164" s="16" t="str">
        <f>IF($A164="","",'S&amp;P Regression'!E153)</f>
        <v/>
      </c>
      <c r="F164" s="16" t="str">
        <f>IF($A164="","",'S&amp;P Regression'!F153)</f>
        <v/>
      </c>
      <c r="G164" s="17" t="e">
        <f t="shared" si="2"/>
        <v>#N/A</v>
      </c>
    </row>
    <row r="165" spans="1:7">
      <c r="A165" s="1" t="str">
        <f>IF(COUNTIF($B$2:$B$11,'S&amp;P Regression'!A154)=1,'S&amp;P Regression'!A154,"")</f>
        <v/>
      </c>
      <c r="B165" s="1" t="str">
        <f>IF($A165="","",'S&amp;P Regression'!B154)</f>
        <v/>
      </c>
      <c r="C165" s="1" t="str">
        <f>IF($A165="","",'S&amp;P Regression'!C154)</f>
        <v/>
      </c>
      <c r="D165" s="15" t="e">
        <f>IF($A165="",#N/A,'S&amp;P Regression'!D154)</f>
        <v>#N/A</v>
      </c>
      <c r="E165" s="16" t="str">
        <f>IF($A165="","",'S&amp;P Regression'!E154)</f>
        <v/>
      </c>
      <c r="F165" s="16" t="str">
        <f>IF($A165="","",'S&amp;P Regression'!F154)</f>
        <v/>
      </c>
      <c r="G165" s="17" t="e">
        <f t="shared" si="2"/>
        <v>#N/A</v>
      </c>
    </row>
    <row r="166" spans="1:7">
      <c r="A166" s="1" t="str">
        <f>IF(COUNTIF($B$2:$B$11,'S&amp;P Regression'!A155)=1,'S&amp;P Regression'!A155,"")</f>
        <v/>
      </c>
      <c r="B166" s="1" t="str">
        <f>IF($A166="","",'S&amp;P Regression'!B155)</f>
        <v/>
      </c>
      <c r="C166" s="1" t="str">
        <f>IF($A166="","",'S&amp;P Regression'!C155)</f>
        <v/>
      </c>
      <c r="D166" s="15" t="e">
        <f>IF($A166="",#N/A,'S&amp;P Regression'!D155)</f>
        <v>#N/A</v>
      </c>
      <c r="E166" s="16" t="str">
        <f>IF($A166="","",'S&amp;P Regression'!E155)</f>
        <v/>
      </c>
      <c r="F166" s="16" t="str">
        <f>IF($A166="","",'S&amp;P Regression'!F155)</f>
        <v/>
      </c>
      <c r="G166" s="17" t="e">
        <f t="shared" si="2"/>
        <v>#N/A</v>
      </c>
    </row>
    <row r="167" spans="1:7">
      <c r="A167" s="1" t="str">
        <f>IF(COUNTIF($B$2:$B$11,'S&amp;P Regression'!A156)=1,'S&amp;P Regression'!A156,"")</f>
        <v/>
      </c>
      <c r="B167" s="1" t="str">
        <f>IF($A167="","",'S&amp;P Regression'!B156)</f>
        <v/>
      </c>
      <c r="C167" s="1" t="str">
        <f>IF($A167="","",'S&amp;P Regression'!C156)</f>
        <v/>
      </c>
      <c r="D167" s="15" t="e">
        <f>IF($A167="",#N/A,'S&amp;P Regression'!D156)</f>
        <v>#N/A</v>
      </c>
      <c r="E167" s="16" t="str">
        <f>IF($A167="","",'S&amp;P Regression'!E156)</f>
        <v/>
      </c>
      <c r="F167" s="16" t="str">
        <f>IF($A167="","",'S&amp;P Regression'!F156)</f>
        <v/>
      </c>
      <c r="G167" s="17" t="e">
        <f t="shared" si="2"/>
        <v>#N/A</v>
      </c>
    </row>
    <row r="168" spans="1:7">
      <c r="A168" s="1" t="str">
        <f>IF(COUNTIF($B$2:$B$11,'S&amp;P Regression'!A157)=1,'S&amp;P Regression'!A157,"")</f>
        <v/>
      </c>
      <c r="B168" s="1" t="str">
        <f>IF($A168="","",'S&amp;P Regression'!B157)</f>
        <v/>
      </c>
      <c r="C168" s="1" t="str">
        <f>IF($A168="","",'S&amp;P Regression'!C157)</f>
        <v/>
      </c>
      <c r="D168" s="15" t="e">
        <f>IF($A168="",#N/A,'S&amp;P Regression'!D157)</f>
        <v>#N/A</v>
      </c>
      <c r="E168" s="16" t="str">
        <f>IF($A168="","",'S&amp;P Regression'!E157)</f>
        <v/>
      </c>
      <c r="F168" s="16" t="str">
        <f>IF($A168="","",'S&amp;P Regression'!F157)</f>
        <v/>
      </c>
      <c r="G168" s="17" t="e">
        <f t="shared" si="2"/>
        <v>#N/A</v>
      </c>
    </row>
    <row r="169" spans="1:7">
      <c r="A169" s="1" t="str">
        <f>IF(COUNTIF($B$2:$B$11,'S&amp;P Regression'!A158)=1,'S&amp;P Regression'!A158,"")</f>
        <v/>
      </c>
      <c r="B169" s="1" t="str">
        <f>IF($A169="","",'S&amp;P Regression'!B158)</f>
        <v/>
      </c>
      <c r="C169" s="1" t="str">
        <f>IF($A169="","",'S&amp;P Regression'!C158)</f>
        <v/>
      </c>
      <c r="D169" s="15" t="e">
        <f>IF($A169="",#N/A,'S&amp;P Regression'!D158)</f>
        <v>#N/A</v>
      </c>
      <c r="E169" s="16" t="str">
        <f>IF($A169="","",'S&amp;P Regression'!E158)</f>
        <v/>
      </c>
      <c r="F169" s="16" t="str">
        <f>IF($A169="","",'S&amp;P Regression'!F158)</f>
        <v/>
      </c>
      <c r="G169" s="17" t="e">
        <f t="shared" si="2"/>
        <v>#N/A</v>
      </c>
    </row>
    <row r="170" spans="1:7">
      <c r="A170" s="1" t="str">
        <f>IF(COUNTIF($B$2:$B$11,'S&amp;P Regression'!A159)=1,'S&amp;P Regression'!A159,"")</f>
        <v/>
      </c>
      <c r="B170" s="1" t="str">
        <f>IF($A170="","",'S&amp;P Regression'!B159)</f>
        <v/>
      </c>
      <c r="C170" s="1" t="str">
        <f>IF($A170="","",'S&amp;P Regression'!C159)</f>
        <v/>
      </c>
      <c r="D170" s="15" t="e">
        <f>IF($A170="",#N/A,'S&amp;P Regression'!D159)</f>
        <v>#N/A</v>
      </c>
      <c r="E170" s="16" t="str">
        <f>IF($A170="","",'S&amp;P Regression'!E159)</f>
        <v/>
      </c>
      <c r="F170" s="16" t="str">
        <f>IF($A170="","",'S&amp;P Regression'!F159)</f>
        <v/>
      </c>
      <c r="G170" s="17" t="e">
        <f t="shared" si="2"/>
        <v>#N/A</v>
      </c>
    </row>
    <row r="171" spans="1:7">
      <c r="A171" s="1" t="str">
        <f>IF(COUNTIF($B$2:$B$11,'S&amp;P Regression'!A160)=1,'S&amp;P Regression'!A160,"")</f>
        <v/>
      </c>
      <c r="B171" s="1" t="str">
        <f>IF($A171="","",'S&amp;P Regression'!B160)</f>
        <v/>
      </c>
      <c r="C171" s="1" t="str">
        <f>IF($A171="","",'S&amp;P Regression'!C160)</f>
        <v/>
      </c>
      <c r="D171" s="15" t="e">
        <f>IF($A171="",#N/A,'S&amp;P Regression'!D160)</f>
        <v>#N/A</v>
      </c>
      <c r="E171" s="16" t="str">
        <f>IF($A171="","",'S&amp;P Regression'!E160)</f>
        <v/>
      </c>
      <c r="F171" s="16" t="str">
        <f>IF($A171="","",'S&amp;P Regression'!F160)</f>
        <v/>
      </c>
      <c r="G171" s="17" t="e">
        <f t="shared" si="2"/>
        <v>#N/A</v>
      </c>
    </row>
    <row r="172" spans="1:7">
      <c r="A172" s="1" t="str">
        <f>IF(COUNTIF($B$2:$B$11,'S&amp;P Regression'!A161)=1,'S&amp;P Regression'!A161,"")</f>
        <v/>
      </c>
      <c r="B172" s="1" t="str">
        <f>IF($A172="","",'S&amp;P Regression'!B161)</f>
        <v/>
      </c>
      <c r="C172" s="1" t="str">
        <f>IF($A172="","",'S&amp;P Regression'!C161)</f>
        <v/>
      </c>
      <c r="D172" s="15" t="e">
        <f>IF($A172="",#N/A,'S&amp;P Regression'!D161)</f>
        <v>#N/A</v>
      </c>
      <c r="E172" s="16" t="str">
        <f>IF($A172="","",'S&amp;P Regression'!E161)</f>
        <v/>
      </c>
      <c r="F172" s="16" t="str">
        <f>IF($A172="","",'S&amp;P Regression'!F161)</f>
        <v/>
      </c>
      <c r="G172" s="17" t="e">
        <f t="shared" si="2"/>
        <v>#N/A</v>
      </c>
    </row>
    <row r="173" spans="1:7">
      <c r="A173" s="1" t="str">
        <f>IF(COUNTIF($B$2:$B$11,'S&amp;P Regression'!A162)=1,'S&amp;P Regression'!A162,"")</f>
        <v/>
      </c>
      <c r="B173" s="1" t="str">
        <f>IF($A173="","",'S&amp;P Regression'!B162)</f>
        <v/>
      </c>
      <c r="C173" s="1" t="str">
        <f>IF($A173="","",'S&amp;P Regression'!C162)</f>
        <v/>
      </c>
      <c r="D173" s="15" t="e">
        <f>IF($A173="",#N/A,'S&amp;P Regression'!D162)</f>
        <v>#N/A</v>
      </c>
      <c r="E173" s="16" t="str">
        <f>IF($A173="","",'S&amp;P Regression'!E162)</f>
        <v/>
      </c>
      <c r="F173" s="16" t="str">
        <f>IF($A173="","",'S&amp;P Regression'!F162)</f>
        <v/>
      </c>
      <c r="G173" s="17" t="e">
        <f t="shared" si="2"/>
        <v>#N/A</v>
      </c>
    </row>
    <row r="174" spans="1:7">
      <c r="A174" s="1" t="str">
        <f>IF(COUNTIF($B$2:$B$11,'S&amp;P Regression'!A163)=1,'S&amp;P Regression'!A163,"")</f>
        <v/>
      </c>
      <c r="B174" s="1" t="str">
        <f>IF($A174="","",'S&amp;P Regression'!B163)</f>
        <v/>
      </c>
      <c r="C174" s="1" t="str">
        <f>IF($A174="","",'S&amp;P Regression'!C163)</f>
        <v/>
      </c>
      <c r="D174" s="15" t="e">
        <f>IF($A174="",#N/A,'S&amp;P Regression'!D163)</f>
        <v>#N/A</v>
      </c>
      <c r="E174" s="16" t="str">
        <f>IF($A174="","",'S&amp;P Regression'!E163)</f>
        <v/>
      </c>
      <c r="F174" s="16" t="str">
        <f>IF($A174="","",'S&amp;P Regression'!F163)</f>
        <v/>
      </c>
      <c r="G174" s="17" t="e">
        <f t="shared" si="2"/>
        <v>#N/A</v>
      </c>
    </row>
    <row r="175" spans="1:7">
      <c r="A175" s="1" t="str">
        <f>IF(COUNTIF($B$2:$B$11,'S&amp;P Regression'!A164)=1,'S&amp;P Regression'!A164,"")</f>
        <v/>
      </c>
      <c r="B175" s="1" t="str">
        <f>IF($A175="","",'S&amp;P Regression'!B164)</f>
        <v/>
      </c>
      <c r="C175" s="1" t="str">
        <f>IF($A175="","",'S&amp;P Regression'!C164)</f>
        <v/>
      </c>
      <c r="D175" s="15" t="e">
        <f>IF($A175="",#N/A,'S&amp;P Regression'!D164)</f>
        <v>#N/A</v>
      </c>
      <c r="E175" s="16" t="str">
        <f>IF($A175="","",'S&amp;P Regression'!E164)</f>
        <v/>
      </c>
      <c r="F175" s="16" t="str">
        <f>IF($A175="","",'S&amp;P Regression'!F164)</f>
        <v/>
      </c>
      <c r="G175" s="17" t="e">
        <f t="shared" si="2"/>
        <v>#N/A</v>
      </c>
    </row>
    <row r="176" spans="1:7">
      <c r="A176" s="1" t="str">
        <f>IF(COUNTIF($B$2:$B$11,'S&amp;P Regression'!A165)=1,'S&amp;P Regression'!A165,"")</f>
        <v/>
      </c>
      <c r="B176" s="1" t="str">
        <f>IF($A176="","",'S&amp;P Regression'!B165)</f>
        <v/>
      </c>
      <c r="C176" s="1" t="str">
        <f>IF($A176="","",'S&amp;P Regression'!C165)</f>
        <v/>
      </c>
      <c r="D176" s="15" t="e">
        <f>IF($A176="",#N/A,'S&amp;P Regression'!D165)</f>
        <v>#N/A</v>
      </c>
      <c r="E176" s="16" t="str">
        <f>IF($A176="","",'S&amp;P Regression'!E165)</f>
        <v/>
      </c>
      <c r="F176" s="16" t="str">
        <f>IF($A176="","",'S&amp;P Regression'!F165)</f>
        <v/>
      </c>
      <c r="G176" s="17" t="e">
        <f t="shared" si="2"/>
        <v>#N/A</v>
      </c>
    </row>
    <row r="177" spans="1:7">
      <c r="A177" s="1" t="str">
        <f>IF(COUNTIF($B$2:$B$11,'S&amp;P Regression'!A166)=1,'S&amp;P Regression'!A166,"")</f>
        <v/>
      </c>
      <c r="B177" s="1" t="str">
        <f>IF($A177="","",'S&amp;P Regression'!B166)</f>
        <v/>
      </c>
      <c r="C177" s="1" t="str">
        <f>IF($A177="","",'S&amp;P Regression'!C166)</f>
        <v/>
      </c>
      <c r="D177" s="15" t="e">
        <f>IF($A177="",#N/A,'S&amp;P Regression'!D166)</f>
        <v>#N/A</v>
      </c>
      <c r="E177" s="16" t="str">
        <f>IF($A177="","",'S&amp;P Regression'!E166)</f>
        <v/>
      </c>
      <c r="F177" s="16" t="str">
        <f>IF($A177="","",'S&amp;P Regression'!F166)</f>
        <v/>
      </c>
      <c r="G177" s="17" t="e">
        <f t="shared" si="2"/>
        <v>#N/A</v>
      </c>
    </row>
    <row r="178" spans="1:7">
      <c r="A178" s="1" t="str">
        <f>IF(COUNTIF($B$2:$B$11,'S&amp;P Regression'!A167)=1,'S&amp;P Regression'!A167,"")</f>
        <v/>
      </c>
      <c r="B178" s="1" t="str">
        <f>IF($A178="","",'S&amp;P Regression'!B167)</f>
        <v/>
      </c>
      <c r="C178" s="1" t="str">
        <f>IF($A178="","",'S&amp;P Regression'!C167)</f>
        <v/>
      </c>
      <c r="D178" s="15" t="e">
        <f>IF($A178="",#N/A,'S&amp;P Regression'!D167)</f>
        <v>#N/A</v>
      </c>
      <c r="E178" s="16" t="str">
        <f>IF($A178="","",'S&amp;P Regression'!E167)</f>
        <v/>
      </c>
      <c r="F178" s="16" t="str">
        <f>IF($A178="","",'S&amp;P Regression'!F167)</f>
        <v/>
      </c>
      <c r="G178" s="17" t="e">
        <f t="shared" si="2"/>
        <v>#N/A</v>
      </c>
    </row>
    <row r="179" spans="1:7">
      <c r="A179" s="1" t="str">
        <f>IF(COUNTIF($B$2:$B$11,'S&amp;P Regression'!A168)=1,'S&amp;P Regression'!A168,"")</f>
        <v/>
      </c>
      <c r="B179" s="1" t="str">
        <f>IF($A179="","",'S&amp;P Regression'!B168)</f>
        <v/>
      </c>
      <c r="C179" s="1" t="str">
        <f>IF($A179="","",'S&amp;P Regression'!C168)</f>
        <v/>
      </c>
      <c r="D179" s="15" t="e">
        <f>IF($A179="",#N/A,'S&amp;P Regression'!D168)</f>
        <v>#N/A</v>
      </c>
      <c r="E179" s="16" t="str">
        <f>IF($A179="","",'S&amp;P Regression'!E168)</f>
        <v/>
      </c>
      <c r="F179" s="16" t="str">
        <f>IF($A179="","",'S&amp;P Regression'!F168)</f>
        <v/>
      </c>
      <c r="G179" s="17" t="e">
        <f t="shared" si="2"/>
        <v>#N/A</v>
      </c>
    </row>
    <row r="180" spans="1:7">
      <c r="A180" s="1" t="str">
        <f>IF(COUNTIF($B$2:$B$11,'S&amp;P Regression'!A169)=1,'S&amp;P Regression'!A169,"")</f>
        <v/>
      </c>
      <c r="B180" s="1" t="str">
        <f>IF($A180="","",'S&amp;P Regression'!B169)</f>
        <v/>
      </c>
      <c r="C180" s="1" t="str">
        <f>IF($A180="","",'S&amp;P Regression'!C169)</f>
        <v/>
      </c>
      <c r="D180" s="15" t="e">
        <f>IF($A180="",#N/A,'S&amp;P Regression'!D169)</f>
        <v>#N/A</v>
      </c>
      <c r="E180" s="16" t="str">
        <f>IF($A180="","",'S&amp;P Regression'!E169)</f>
        <v/>
      </c>
      <c r="F180" s="16" t="str">
        <f>IF($A180="","",'S&amp;P Regression'!F169)</f>
        <v/>
      </c>
      <c r="G180" s="17" t="e">
        <f t="shared" si="2"/>
        <v>#N/A</v>
      </c>
    </row>
    <row r="181" spans="1:7">
      <c r="A181" s="1" t="str">
        <f>IF(COUNTIF($B$2:$B$11,'S&amp;P Regression'!A170)=1,'S&amp;P Regression'!A170,"")</f>
        <v/>
      </c>
      <c r="B181" s="1" t="str">
        <f>IF($A181="","",'S&amp;P Regression'!B170)</f>
        <v/>
      </c>
      <c r="C181" s="1" t="str">
        <f>IF($A181="","",'S&amp;P Regression'!C170)</f>
        <v/>
      </c>
      <c r="D181" s="15" t="e">
        <f>IF($A181="",#N/A,'S&amp;P Regression'!D170)</f>
        <v>#N/A</v>
      </c>
      <c r="E181" s="16" t="str">
        <f>IF($A181="","",'S&amp;P Regression'!E170)</f>
        <v/>
      </c>
      <c r="F181" s="16" t="str">
        <f>IF($A181="","",'S&amp;P Regression'!F170)</f>
        <v/>
      </c>
      <c r="G181" s="17" t="e">
        <f t="shared" si="2"/>
        <v>#N/A</v>
      </c>
    </row>
    <row r="182" spans="1:7">
      <c r="A182" s="1" t="str">
        <f>IF(COUNTIF($B$2:$B$11,'S&amp;P Regression'!A171)=1,'S&amp;P Regression'!A171,"")</f>
        <v/>
      </c>
      <c r="B182" s="1" t="str">
        <f>IF($A182="","",'S&amp;P Regression'!B171)</f>
        <v/>
      </c>
      <c r="C182" s="1" t="str">
        <f>IF($A182="","",'S&amp;P Regression'!C171)</f>
        <v/>
      </c>
      <c r="D182" s="15" t="e">
        <f>IF($A182="",#N/A,'S&amp;P Regression'!D171)</f>
        <v>#N/A</v>
      </c>
      <c r="E182" s="16" t="str">
        <f>IF($A182="","",'S&amp;P Regression'!E171)</f>
        <v/>
      </c>
      <c r="F182" s="16" t="str">
        <f>IF($A182="","",'S&amp;P Regression'!F171)</f>
        <v/>
      </c>
      <c r="G182" s="17" t="e">
        <f t="shared" si="2"/>
        <v>#N/A</v>
      </c>
    </row>
    <row r="183" spans="1:7">
      <c r="A183" s="1" t="str">
        <f>IF(COUNTIF($B$2:$B$11,'S&amp;P Regression'!A172)=1,'S&amp;P Regression'!A172,"")</f>
        <v/>
      </c>
      <c r="B183" s="1" t="str">
        <f>IF($A183="","",'S&amp;P Regression'!B172)</f>
        <v/>
      </c>
      <c r="C183" s="1" t="str">
        <f>IF($A183="","",'S&amp;P Regression'!C172)</f>
        <v/>
      </c>
      <c r="D183" s="15" t="e">
        <f>IF($A183="",#N/A,'S&amp;P Regression'!D172)</f>
        <v>#N/A</v>
      </c>
      <c r="E183" s="16" t="str">
        <f>IF($A183="","",'S&amp;P Regression'!E172)</f>
        <v/>
      </c>
      <c r="F183" s="16" t="str">
        <f>IF($A183="","",'S&amp;P Regression'!F172)</f>
        <v/>
      </c>
      <c r="G183" s="17" t="e">
        <f t="shared" si="2"/>
        <v>#N/A</v>
      </c>
    </row>
    <row r="184" spans="1:7">
      <c r="A184" s="1" t="str">
        <f>IF(COUNTIF($B$2:$B$11,'S&amp;P Regression'!A173)=1,'S&amp;P Regression'!A173,"")</f>
        <v/>
      </c>
      <c r="B184" s="1" t="str">
        <f>IF($A184="","",'S&amp;P Regression'!B173)</f>
        <v/>
      </c>
      <c r="C184" s="1" t="str">
        <f>IF($A184="","",'S&amp;P Regression'!C173)</f>
        <v/>
      </c>
      <c r="D184" s="15" t="e">
        <f>IF($A184="",#N/A,'S&amp;P Regression'!D173)</f>
        <v>#N/A</v>
      </c>
      <c r="E184" s="16" t="str">
        <f>IF($A184="","",'S&amp;P Regression'!E173)</f>
        <v/>
      </c>
      <c r="F184" s="16" t="str">
        <f>IF($A184="","",'S&amp;P Regression'!F173)</f>
        <v/>
      </c>
      <c r="G184" s="17" t="e">
        <f t="shared" si="2"/>
        <v>#N/A</v>
      </c>
    </row>
    <row r="185" spans="1:7">
      <c r="A185" s="1" t="str">
        <f>IF(COUNTIF($B$2:$B$11,'S&amp;P Regression'!A174)=1,'S&amp;P Regression'!A174,"")</f>
        <v/>
      </c>
      <c r="B185" s="1" t="str">
        <f>IF($A185="","",'S&amp;P Regression'!B174)</f>
        <v/>
      </c>
      <c r="C185" s="1" t="str">
        <f>IF($A185="","",'S&amp;P Regression'!C174)</f>
        <v/>
      </c>
      <c r="D185" s="15" t="e">
        <f>IF($A185="",#N/A,'S&amp;P Regression'!D174)</f>
        <v>#N/A</v>
      </c>
      <c r="E185" s="16" t="str">
        <f>IF($A185="","",'S&amp;P Regression'!E174)</f>
        <v/>
      </c>
      <c r="F185" s="16" t="str">
        <f>IF($A185="","",'S&amp;P Regression'!F174)</f>
        <v/>
      </c>
      <c r="G185" s="17" t="e">
        <f t="shared" si="2"/>
        <v>#N/A</v>
      </c>
    </row>
    <row r="186" spans="1:7">
      <c r="A186" s="1" t="str">
        <f>IF(COUNTIF($B$2:$B$11,'S&amp;P Regression'!A175)=1,'S&amp;P Regression'!A175,"")</f>
        <v/>
      </c>
      <c r="B186" s="1" t="str">
        <f>IF($A186="","",'S&amp;P Regression'!B175)</f>
        <v/>
      </c>
      <c r="C186" s="1" t="str">
        <f>IF($A186="","",'S&amp;P Regression'!C175)</f>
        <v/>
      </c>
      <c r="D186" s="15" t="e">
        <f>IF($A186="",#N/A,'S&amp;P Regression'!D175)</f>
        <v>#N/A</v>
      </c>
      <c r="E186" s="16" t="str">
        <f>IF($A186="","",'S&amp;P Regression'!E175)</f>
        <v/>
      </c>
      <c r="F186" s="16" t="str">
        <f>IF($A186="","",'S&amp;P Regression'!F175)</f>
        <v/>
      </c>
      <c r="G186" s="17" t="e">
        <f t="shared" si="2"/>
        <v>#N/A</v>
      </c>
    </row>
    <row r="187" spans="1:7">
      <c r="A187" s="1" t="str">
        <f>IF(COUNTIF($B$2:$B$11,'S&amp;P Regression'!A176)=1,'S&amp;P Regression'!A176,"")</f>
        <v/>
      </c>
      <c r="B187" s="1" t="str">
        <f>IF($A187="","",'S&amp;P Regression'!B176)</f>
        <v/>
      </c>
      <c r="C187" s="1" t="str">
        <f>IF($A187="","",'S&amp;P Regression'!C176)</f>
        <v/>
      </c>
      <c r="D187" s="15" t="e">
        <f>IF($A187="",#N/A,'S&amp;P Regression'!D176)</f>
        <v>#N/A</v>
      </c>
      <c r="E187" s="16" t="str">
        <f>IF($A187="","",'S&amp;P Regression'!E176)</f>
        <v/>
      </c>
      <c r="F187" s="16" t="str">
        <f>IF($A187="","",'S&amp;P Regression'!F176)</f>
        <v/>
      </c>
      <c r="G187" s="17" t="e">
        <f t="shared" si="2"/>
        <v>#N/A</v>
      </c>
    </row>
    <row r="188" spans="1:7">
      <c r="A188" s="1" t="str">
        <f>IF(COUNTIF($B$2:$B$11,'S&amp;P Regression'!A177)=1,'S&amp;P Regression'!A177,"")</f>
        <v/>
      </c>
      <c r="B188" s="1" t="str">
        <f>IF($A188="","",'S&amp;P Regression'!B177)</f>
        <v/>
      </c>
      <c r="C188" s="1" t="str">
        <f>IF($A188="","",'S&amp;P Regression'!C177)</f>
        <v/>
      </c>
      <c r="D188" s="15" t="e">
        <f>IF($A188="",#N/A,'S&amp;P Regression'!D177)</f>
        <v>#N/A</v>
      </c>
      <c r="E188" s="16" t="str">
        <f>IF($A188="","",'S&amp;P Regression'!E177)</f>
        <v/>
      </c>
      <c r="F188" s="16" t="str">
        <f>IF($A188="","",'S&amp;P Regression'!F177)</f>
        <v/>
      </c>
      <c r="G188" s="17" t="e">
        <f t="shared" si="2"/>
        <v>#N/A</v>
      </c>
    </row>
    <row r="189" spans="1:7">
      <c r="A189" s="1" t="str">
        <f>IF(COUNTIF($B$2:$B$11,'S&amp;P Regression'!A178)=1,'S&amp;P Regression'!A178,"")</f>
        <v/>
      </c>
      <c r="B189" s="1" t="str">
        <f>IF($A189="","",'S&amp;P Regression'!B178)</f>
        <v/>
      </c>
      <c r="C189" s="1" t="str">
        <f>IF($A189="","",'S&amp;P Regression'!C178)</f>
        <v/>
      </c>
      <c r="D189" s="15" t="e">
        <f>IF($A189="",#N/A,'S&amp;P Regression'!D178)</f>
        <v>#N/A</v>
      </c>
      <c r="E189" s="16" t="str">
        <f>IF($A189="","",'S&amp;P Regression'!E178)</f>
        <v/>
      </c>
      <c r="F189" s="16" t="str">
        <f>IF($A189="","",'S&amp;P Regression'!F178)</f>
        <v/>
      </c>
      <c r="G189" s="17" t="e">
        <f t="shared" si="2"/>
        <v>#N/A</v>
      </c>
    </row>
    <row r="190" spans="1:7">
      <c r="A190" s="1" t="str">
        <f>IF(COUNTIF($B$2:$B$11,'S&amp;P Regression'!A179)=1,'S&amp;P Regression'!A179,"")</f>
        <v/>
      </c>
      <c r="B190" s="1" t="str">
        <f>IF($A190="","",'S&amp;P Regression'!B179)</f>
        <v/>
      </c>
      <c r="C190" s="1" t="str">
        <f>IF($A190="","",'S&amp;P Regression'!C179)</f>
        <v/>
      </c>
      <c r="D190" s="15" t="e">
        <f>IF($A190="",#N/A,'S&amp;P Regression'!D179)</f>
        <v>#N/A</v>
      </c>
      <c r="E190" s="16" t="str">
        <f>IF($A190="","",'S&amp;P Regression'!E179)</f>
        <v/>
      </c>
      <c r="F190" s="16" t="str">
        <f>IF($A190="","",'S&amp;P Regression'!F179)</f>
        <v/>
      </c>
      <c r="G190" s="17" t="e">
        <f t="shared" si="2"/>
        <v>#N/A</v>
      </c>
    </row>
    <row r="191" spans="1:7">
      <c r="A191" s="1" t="str">
        <f>IF(COUNTIF($B$2:$B$11,'S&amp;P Regression'!A180)=1,'S&amp;P Regression'!A180,"")</f>
        <v/>
      </c>
      <c r="B191" s="1" t="str">
        <f>IF($A191="","",'S&amp;P Regression'!B180)</f>
        <v/>
      </c>
      <c r="C191" s="1" t="str">
        <f>IF($A191="","",'S&amp;P Regression'!C180)</f>
        <v/>
      </c>
      <c r="D191" s="15" t="e">
        <f>IF($A191="",#N/A,'S&amp;P Regression'!D180)</f>
        <v>#N/A</v>
      </c>
      <c r="E191" s="16" t="str">
        <f>IF($A191="","",'S&amp;P Regression'!E180)</f>
        <v/>
      </c>
      <c r="F191" s="16" t="str">
        <f>IF($A191="","",'S&amp;P Regression'!F180)</f>
        <v/>
      </c>
      <c r="G191" s="17" t="e">
        <f t="shared" si="2"/>
        <v>#N/A</v>
      </c>
    </row>
    <row r="192" spans="1:7">
      <c r="A192" s="1" t="str">
        <f>IF(COUNTIF($B$2:$B$11,'S&amp;P Regression'!A181)=1,'S&amp;P Regression'!A181,"")</f>
        <v/>
      </c>
      <c r="B192" s="1" t="str">
        <f>IF($A192="","",'S&amp;P Regression'!B181)</f>
        <v/>
      </c>
      <c r="C192" s="1" t="str">
        <f>IF($A192="","",'S&amp;P Regression'!C181)</f>
        <v/>
      </c>
      <c r="D192" s="15" t="e">
        <f>IF($A192="",#N/A,'S&amp;P Regression'!D181)</f>
        <v>#N/A</v>
      </c>
      <c r="E192" s="16" t="str">
        <f>IF($A192="","",'S&amp;P Regression'!E181)</f>
        <v/>
      </c>
      <c r="F192" s="16" t="str">
        <f>IF($A192="","",'S&amp;P Regression'!F181)</f>
        <v/>
      </c>
      <c r="G192" s="17" t="e">
        <f t="shared" si="2"/>
        <v>#N/A</v>
      </c>
    </row>
    <row r="193" spans="1:7">
      <c r="A193" s="1" t="str">
        <f>IF(COUNTIF($B$2:$B$11,'S&amp;P Regression'!A182)=1,'S&amp;P Regression'!A182,"")</f>
        <v/>
      </c>
      <c r="B193" s="1" t="str">
        <f>IF($A193="","",'S&amp;P Regression'!B182)</f>
        <v/>
      </c>
      <c r="C193" s="1" t="str">
        <f>IF($A193="","",'S&amp;P Regression'!C182)</f>
        <v/>
      </c>
      <c r="D193" s="15" t="e">
        <f>IF($A193="",#N/A,'S&amp;P Regression'!D182)</f>
        <v>#N/A</v>
      </c>
      <c r="E193" s="16" t="str">
        <f>IF($A193="","",'S&amp;P Regression'!E182)</f>
        <v/>
      </c>
      <c r="F193" s="16" t="str">
        <f>IF($A193="","",'S&amp;P Regression'!F182)</f>
        <v/>
      </c>
      <c r="G193" s="17" t="e">
        <f t="shared" si="2"/>
        <v>#N/A</v>
      </c>
    </row>
    <row r="194" spans="1:7">
      <c r="A194" s="1" t="str">
        <f>IF(COUNTIF($B$2:$B$11,'S&amp;P Regression'!A183)=1,'S&amp;P Regression'!A183,"")</f>
        <v/>
      </c>
      <c r="B194" s="1" t="str">
        <f>IF($A194="","",'S&amp;P Regression'!B183)</f>
        <v/>
      </c>
      <c r="C194" s="1" t="str">
        <f>IF($A194="","",'S&amp;P Regression'!C183)</f>
        <v/>
      </c>
      <c r="D194" s="15" t="e">
        <f>IF($A194="",#N/A,'S&amp;P Regression'!D183)</f>
        <v>#N/A</v>
      </c>
      <c r="E194" s="16" t="str">
        <f>IF($A194="","",'S&amp;P Regression'!E183)</f>
        <v/>
      </c>
      <c r="F194" s="16" t="str">
        <f>IF($A194="","",'S&amp;P Regression'!F183)</f>
        <v/>
      </c>
      <c r="G194" s="17" t="e">
        <f t="shared" si="2"/>
        <v>#N/A</v>
      </c>
    </row>
    <row r="195" spans="1:7">
      <c r="A195" s="1" t="str">
        <f>IF(COUNTIF($B$2:$B$11,'S&amp;P Regression'!A184)=1,'S&amp;P Regression'!A184,"")</f>
        <v/>
      </c>
      <c r="B195" s="1" t="str">
        <f>IF($A195="","",'S&amp;P Regression'!B184)</f>
        <v/>
      </c>
      <c r="C195" s="1" t="str">
        <f>IF($A195="","",'S&amp;P Regression'!C184)</f>
        <v/>
      </c>
      <c r="D195" s="15" t="e">
        <f>IF($A195="",#N/A,'S&amp;P Regression'!D184)</f>
        <v>#N/A</v>
      </c>
      <c r="E195" s="16" t="str">
        <f>IF($A195="","",'S&amp;P Regression'!E184)</f>
        <v/>
      </c>
      <c r="F195" s="16" t="str">
        <f>IF($A195="","",'S&amp;P Regression'!F184)</f>
        <v/>
      </c>
      <c r="G195" s="17" t="e">
        <f t="shared" si="2"/>
        <v>#N/A</v>
      </c>
    </row>
    <row r="196" spans="1:7">
      <c r="A196" s="1" t="str">
        <f>IF(COUNTIF($B$2:$B$11,'S&amp;P Regression'!A185)=1,'S&amp;P Regression'!A185,"")</f>
        <v/>
      </c>
      <c r="B196" s="1" t="str">
        <f>IF($A196="","",'S&amp;P Regression'!B185)</f>
        <v/>
      </c>
      <c r="C196" s="1" t="str">
        <f>IF($A196="","",'S&amp;P Regression'!C185)</f>
        <v/>
      </c>
      <c r="D196" s="15" t="e">
        <f>IF($A196="",#N/A,'S&amp;P Regression'!D185)</f>
        <v>#N/A</v>
      </c>
      <c r="E196" s="16" t="str">
        <f>IF($A196="","",'S&amp;P Regression'!E185)</f>
        <v/>
      </c>
      <c r="F196" s="16" t="str">
        <f>IF($A196="","",'S&amp;P Regression'!F185)</f>
        <v/>
      </c>
      <c r="G196" s="17" t="e">
        <f t="shared" si="2"/>
        <v>#N/A</v>
      </c>
    </row>
    <row r="197" spans="1:7">
      <c r="A197" s="1" t="str">
        <f>IF(COUNTIF($B$2:$B$11,'S&amp;P Regression'!A186)=1,'S&amp;P Regression'!A186,"")</f>
        <v/>
      </c>
      <c r="B197" s="1" t="str">
        <f>IF($A197="","",'S&amp;P Regression'!B186)</f>
        <v/>
      </c>
      <c r="C197" s="1" t="str">
        <f>IF($A197="","",'S&amp;P Regression'!C186)</f>
        <v/>
      </c>
      <c r="D197" s="15" t="e">
        <f>IF($A197="",#N/A,'S&amp;P Regression'!D186)</f>
        <v>#N/A</v>
      </c>
      <c r="E197" s="16" t="str">
        <f>IF($A197="","",'S&amp;P Regression'!E186)</f>
        <v/>
      </c>
      <c r="F197" s="16" t="str">
        <f>IF($A197="","",'S&amp;P Regression'!F186)</f>
        <v/>
      </c>
      <c r="G197" s="17" t="e">
        <f t="shared" si="2"/>
        <v>#N/A</v>
      </c>
    </row>
    <row r="198" spans="1:7">
      <c r="A198" s="1" t="str">
        <f>IF(COUNTIF($B$2:$B$11,'S&amp;P Regression'!A187)=1,'S&amp;P Regression'!A187,"")</f>
        <v/>
      </c>
      <c r="B198" s="1" t="str">
        <f>IF($A198="","",'S&amp;P Regression'!B187)</f>
        <v/>
      </c>
      <c r="C198" s="1" t="str">
        <f>IF($A198="","",'S&amp;P Regression'!C187)</f>
        <v/>
      </c>
      <c r="D198" s="15" t="e">
        <f>IF($A198="",#N/A,'S&amp;P Regression'!D187)</f>
        <v>#N/A</v>
      </c>
      <c r="E198" s="16" t="str">
        <f>IF($A198="","",'S&amp;P Regression'!E187)</f>
        <v/>
      </c>
      <c r="F198" s="16" t="str">
        <f>IF($A198="","",'S&amp;P Regression'!F187)</f>
        <v/>
      </c>
      <c r="G198" s="17" t="e">
        <f t="shared" si="2"/>
        <v>#N/A</v>
      </c>
    </row>
    <row r="199" spans="1:7">
      <c r="A199" s="1" t="str">
        <f>IF(COUNTIF($B$2:$B$11,'S&amp;P Regression'!A188)=1,'S&amp;P Regression'!A188,"")</f>
        <v/>
      </c>
      <c r="B199" s="1" t="str">
        <f>IF($A199="","",'S&amp;P Regression'!B188)</f>
        <v/>
      </c>
      <c r="C199" s="1" t="str">
        <f>IF($A199="","",'S&amp;P Regression'!C188)</f>
        <v/>
      </c>
      <c r="D199" s="15" t="e">
        <f>IF($A199="",#N/A,'S&amp;P Regression'!D188)</f>
        <v>#N/A</v>
      </c>
      <c r="E199" s="16" t="str">
        <f>IF($A199="","",'S&amp;P Regression'!E188)</f>
        <v/>
      </c>
      <c r="F199" s="16" t="str">
        <f>IF($A199="","",'S&amp;P Regression'!F188)</f>
        <v/>
      </c>
      <c r="G199" s="17" t="e">
        <f t="shared" si="2"/>
        <v>#N/A</v>
      </c>
    </row>
    <row r="200" spans="1:7">
      <c r="A200" s="1" t="str">
        <f>IF(COUNTIF($B$2:$B$11,'S&amp;P Regression'!A189)=1,'S&amp;P Regression'!A189,"")</f>
        <v>GE</v>
      </c>
      <c r="B200" s="1" t="str">
        <f>IF($A200="","",'S&amp;P Regression'!B189)</f>
        <v>General Electric Company</v>
      </c>
      <c r="C200" s="1" t="str">
        <f>IF($A200="","",'S&amp;P Regression'!C189)</f>
        <v>Industrials</v>
      </c>
      <c r="D200" s="15">
        <f>IF($A200="",#N/A,'S&amp;P Regression'!D189)</f>
        <v>3.1E-2</v>
      </c>
      <c r="E200" s="16">
        <f>IF($A200="","",'S&amp;P Regression'!E189)</f>
        <v>277006.61</v>
      </c>
      <c r="F200" s="16">
        <f>IF($A200="","",'S&amp;P Regression'!F189)</f>
        <v>219372.95</v>
      </c>
      <c r="G200" s="17">
        <f t="shared" si="2"/>
        <v>1.2627199935087712</v>
      </c>
    </row>
    <row r="201" spans="1:7">
      <c r="A201" s="1" t="str">
        <f>IF(COUNTIF($B$2:$B$11,'S&amp;P Regression'!A190)=1,'S&amp;P Regression'!A190,"")</f>
        <v/>
      </c>
      <c r="B201" s="1" t="str">
        <f>IF($A201="","",'S&amp;P Regression'!B190)</f>
        <v/>
      </c>
      <c r="C201" s="1" t="str">
        <f>IF($A201="","",'S&amp;P Regression'!C190)</f>
        <v/>
      </c>
      <c r="D201" s="15" t="e">
        <f>IF($A201="",#N/A,'S&amp;P Regression'!D190)</f>
        <v>#N/A</v>
      </c>
      <c r="E201" s="16" t="str">
        <f>IF($A201="","",'S&amp;P Regression'!E190)</f>
        <v/>
      </c>
      <c r="F201" s="16" t="str">
        <f>IF($A201="","",'S&amp;P Regression'!F190)</f>
        <v/>
      </c>
      <c r="G201" s="17" t="e">
        <f t="shared" si="2"/>
        <v>#N/A</v>
      </c>
    </row>
    <row r="202" spans="1:7">
      <c r="A202" s="1" t="str">
        <f>IF(COUNTIF($B$2:$B$11,'S&amp;P Regression'!A191)=1,'S&amp;P Regression'!A191,"")</f>
        <v/>
      </c>
      <c r="B202" s="1" t="str">
        <f>IF($A202="","",'S&amp;P Regression'!B191)</f>
        <v/>
      </c>
      <c r="C202" s="1" t="str">
        <f>IF($A202="","",'S&amp;P Regression'!C191)</f>
        <v/>
      </c>
      <c r="D202" s="15" t="e">
        <f>IF($A202="",#N/A,'S&amp;P Regression'!D191)</f>
        <v>#N/A</v>
      </c>
      <c r="E202" s="16" t="str">
        <f>IF($A202="","",'S&amp;P Regression'!E191)</f>
        <v/>
      </c>
      <c r="F202" s="16" t="str">
        <f>IF($A202="","",'S&amp;P Regression'!F191)</f>
        <v/>
      </c>
      <c r="G202" s="17" t="e">
        <f t="shared" si="2"/>
        <v>#N/A</v>
      </c>
    </row>
    <row r="203" spans="1:7">
      <c r="A203" s="1" t="str">
        <f>IF(COUNTIF($B$2:$B$11,'S&amp;P Regression'!A192)=1,'S&amp;P Regression'!A192,"")</f>
        <v/>
      </c>
      <c r="B203" s="1" t="str">
        <f>IF($A203="","",'S&amp;P Regression'!B192)</f>
        <v/>
      </c>
      <c r="C203" s="1" t="str">
        <f>IF($A203="","",'S&amp;P Regression'!C192)</f>
        <v/>
      </c>
      <c r="D203" s="15" t="e">
        <f>IF($A203="",#N/A,'S&amp;P Regression'!D192)</f>
        <v>#N/A</v>
      </c>
      <c r="E203" s="16" t="str">
        <f>IF($A203="","",'S&amp;P Regression'!E192)</f>
        <v/>
      </c>
      <c r="F203" s="16" t="str">
        <f>IF($A203="","",'S&amp;P Regression'!F192)</f>
        <v/>
      </c>
      <c r="G203" s="17" t="e">
        <f t="shared" si="2"/>
        <v>#N/A</v>
      </c>
    </row>
    <row r="204" spans="1:7">
      <c r="A204" s="1" t="str">
        <f>IF(COUNTIF($B$2:$B$11,'S&amp;P Regression'!A193)=1,'S&amp;P Regression'!A193,"")</f>
        <v/>
      </c>
      <c r="B204" s="1" t="str">
        <f>IF($A204="","",'S&amp;P Regression'!B193)</f>
        <v/>
      </c>
      <c r="C204" s="1" t="str">
        <f>IF($A204="","",'S&amp;P Regression'!C193)</f>
        <v/>
      </c>
      <c r="D204" s="15" t="e">
        <f>IF($A204="",#N/A,'S&amp;P Regression'!D193)</f>
        <v>#N/A</v>
      </c>
      <c r="E204" s="16" t="str">
        <f>IF($A204="","",'S&amp;P Regression'!E193)</f>
        <v/>
      </c>
      <c r="F204" s="16" t="str">
        <f>IF($A204="","",'S&amp;P Regression'!F193)</f>
        <v/>
      </c>
      <c r="G204" s="17" t="e">
        <f t="shared" si="2"/>
        <v>#N/A</v>
      </c>
    </row>
    <row r="205" spans="1:7">
      <c r="A205" s="1" t="str">
        <f>IF(COUNTIF($B$2:$B$11,'S&amp;P Regression'!A194)=1,'S&amp;P Regression'!A194,"")</f>
        <v/>
      </c>
      <c r="B205" s="1" t="str">
        <f>IF($A205="","",'S&amp;P Regression'!B194)</f>
        <v/>
      </c>
      <c r="C205" s="1" t="str">
        <f>IF($A205="","",'S&amp;P Regression'!C194)</f>
        <v/>
      </c>
      <c r="D205" s="15" t="e">
        <f>IF($A205="",#N/A,'S&amp;P Regression'!D194)</f>
        <v>#N/A</v>
      </c>
      <c r="E205" s="16" t="str">
        <f>IF($A205="","",'S&amp;P Regression'!E194)</f>
        <v/>
      </c>
      <c r="F205" s="16" t="str">
        <f>IF($A205="","",'S&amp;P Regression'!F194)</f>
        <v/>
      </c>
      <c r="G205" s="17" t="e">
        <f t="shared" si="2"/>
        <v>#N/A</v>
      </c>
    </row>
    <row r="206" spans="1:7">
      <c r="A206" s="1" t="str">
        <f>IF(COUNTIF($B$2:$B$11,'S&amp;P Regression'!A195)=1,'S&amp;P Regression'!A195,"")</f>
        <v/>
      </c>
      <c r="B206" s="1" t="str">
        <f>IF($A206="","",'S&amp;P Regression'!B195)</f>
        <v/>
      </c>
      <c r="C206" s="1" t="str">
        <f>IF($A206="","",'S&amp;P Regression'!C195)</f>
        <v/>
      </c>
      <c r="D206" s="15" t="e">
        <f>IF($A206="",#N/A,'S&amp;P Regression'!D195)</f>
        <v>#N/A</v>
      </c>
      <c r="E206" s="16" t="str">
        <f>IF($A206="","",'S&amp;P Regression'!E195)</f>
        <v/>
      </c>
      <c r="F206" s="16" t="str">
        <f>IF($A206="","",'S&amp;P Regression'!F195)</f>
        <v/>
      </c>
      <c r="G206" s="17" t="e">
        <f t="shared" si="2"/>
        <v>#N/A</v>
      </c>
    </row>
    <row r="207" spans="1:7">
      <c r="A207" s="1" t="str">
        <f>IF(COUNTIF($B$2:$B$11,'S&amp;P Regression'!A196)=1,'S&amp;P Regression'!A196,"")</f>
        <v/>
      </c>
      <c r="B207" s="1" t="str">
        <f>IF($A207="","",'S&amp;P Regression'!B196)</f>
        <v/>
      </c>
      <c r="C207" s="1" t="str">
        <f>IF($A207="","",'S&amp;P Regression'!C196)</f>
        <v/>
      </c>
      <c r="D207" s="15" t="e">
        <f>IF($A207="",#N/A,'S&amp;P Regression'!D196)</f>
        <v>#N/A</v>
      </c>
      <c r="E207" s="16" t="str">
        <f>IF($A207="","",'S&amp;P Regression'!E196)</f>
        <v/>
      </c>
      <c r="F207" s="16" t="str">
        <f>IF($A207="","",'S&amp;P Regression'!F196)</f>
        <v/>
      </c>
      <c r="G207" s="17" t="e">
        <f t="shared" ref="G207:G270" si="3">IF(F207="",#N/A,E207/F207)</f>
        <v>#N/A</v>
      </c>
    </row>
    <row r="208" spans="1:7">
      <c r="A208" s="1" t="str">
        <f>IF(COUNTIF($B$2:$B$11,'S&amp;P Regression'!A197)=1,'S&amp;P Regression'!A197,"")</f>
        <v/>
      </c>
      <c r="B208" s="1" t="str">
        <f>IF($A208="","",'S&amp;P Regression'!B197)</f>
        <v/>
      </c>
      <c r="C208" s="1" t="str">
        <f>IF($A208="","",'S&amp;P Regression'!C197)</f>
        <v/>
      </c>
      <c r="D208" s="15" t="e">
        <f>IF($A208="",#N/A,'S&amp;P Regression'!D197)</f>
        <v>#N/A</v>
      </c>
      <c r="E208" s="16" t="str">
        <f>IF($A208="","",'S&amp;P Regression'!E197)</f>
        <v/>
      </c>
      <c r="F208" s="16" t="str">
        <f>IF($A208="","",'S&amp;P Regression'!F197)</f>
        <v/>
      </c>
      <c r="G208" s="17" t="e">
        <f t="shared" si="3"/>
        <v>#N/A</v>
      </c>
    </row>
    <row r="209" spans="1:7">
      <c r="A209" s="1" t="str">
        <f>IF(COUNTIF($B$2:$B$11,'S&amp;P Regression'!A198)=1,'S&amp;P Regression'!A198,"")</f>
        <v/>
      </c>
      <c r="B209" s="1" t="str">
        <f>IF($A209="","",'S&amp;P Regression'!B198)</f>
        <v/>
      </c>
      <c r="C209" s="1" t="str">
        <f>IF($A209="","",'S&amp;P Regression'!C198)</f>
        <v/>
      </c>
      <c r="D209" s="15" t="e">
        <f>IF($A209="",#N/A,'S&amp;P Regression'!D198)</f>
        <v>#N/A</v>
      </c>
      <c r="E209" s="16" t="str">
        <f>IF($A209="","",'S&amp;P Regression'!E198)</f>
        <v/>
      </c>
      <c r="F209" s="16" t="str">
        <f>IF($A209="","",'S&amp;P Regression'!F198)</f>
        <v/>
      </c>
      <c r="G209" s="17" t="e">
        <f t="shared" si="3"/>
        <v>#N/A</v>
      </c>
    </row>
    <row r="210" spans="1:7">
      <c r="A210" s="1" t="str">
        <f>IF(COUNTIF($B$2:$B$11,'S&amp;P Regression'!A199)=1,'S&amp;P Regression'!A199,"")</f>
        <v/>
      </c>
      <c r="B210" s="1" t="str">
        <f>IF($A210="","",'S&amp;P Regression'!B199)</f>
        <v/>
      </c>
      <c r="C210" s="1" t="str">
        <f>IF($A210="","",'S&amp;P Regression'!C199)</f>
        <v/>
      </c>
      <c r="D210" s="15" t="e">
        <f>IF($A210="",#N/A,'S&amp;P Regression'!D199)</f>
        <v>#N/A</v>
      </c>
      <c r="E210" s="16" t="str">
        <f>IF($A210="","",'S&amp;P Regression'!E199)</f>
        <v/>
      </c>
      <c r="F210" s="16" t="str">
        <f>IF($A210="","",'S&amp;P Regression'!F199)</f>
        <v/>
      </c>
      <c r="G210" s="17" t="e">
        <f t="shared" si="3"/>
        <v>#N/A</v>
      </c>
    </row>
    <row r="211" spans="1:7">
      <c r="A211" s="1" t="str">
        <f>IF(COUNTIF($B$2:$B$11,'S&amp;P Regression'!A200)=1,'S&amp;P Regression'!A200,"")</f>
        <v/>
      </c>
      <c r="B211" s="1" t="str">
        <f>IF($A211="","",'S&amp;P Regression'!B200)</f>
        <v/>
      </c>
      <c r="C211" s="1" t="str">
        <f>IF($A211="","",'S&amp;P Regression'!C200)</f>
        <v/>
      </c>
      <c r="D211" s="15" t="e">
        <f>IF($A211="",#N/A,'S&amp;P Regression'!D200)</f>
        <v>#N/A</v>
      </c>
      <c r="E211" s="16" t="str">
        <f>IF($A211="","",'S&amp;P Regression'!E200)</f>
        <v/>
      </c>
      <c r="F211" s="16" t="str">
        <f>IF($A211="","",'S&amp;P Regression'!F200)</f>
        <v/>
      </c>
      <c r="G211" s="17" t="e">
        <f t="shared" si="3"/>
        <v>#N/A</v>
      </c>
    </row>
    <row r="212" spans="1:7">
      <c r="A212" s="1" t="str">
        <f>IF(COUNTIF($B$2:$B$11,'S&amp;P Regression'!A201)=1,'S&amp;P Regression'!A201,"")</f>
        <v/>
      </c>
      <c r="B212" s="1" t="str">
        <f>IF($A212="","",'S&amp;P Regression'!B201)</f>
        <v/>
      </c>
      <c r="C212" s="1" t="str">
        <f>IF($A212="","",'S&amp;P Regression'!C201)</f>
        <v/>
      </c>
      <c r="D212" s="15" t="e">
        <f>IF($A212="",#N/A,'S&amp;P Regression'!D201)</f>
        <v>#N/A</v>
      </c>
      <c r="E212" s="16" t="str">
        <f>IF($A212="","",'S&amp;P Regression'!E201)</f>
        <v/>
      </c>
      <c r="F212" s="16" t="str">
        <f>IF($A212="","",'S&amp;P Regression'!F201)</f>
        <v/>
      </c>
      <c r="G212" s="17" t="e">
        <f t="shared" si="3"/>
        <v>#N/A</v>
      </c>
    </row>
    <row r="213" spans="1:7">
      <c r="A213" s="1" t="str">
        <f>IF(COUNTIF($B$2:$B$11,'S&amp;P Regression'!A202)=1,'S&amp;P Regression'!A202,"")</f>
        <v/>
      </c>
      <c r="B213" s="1" t="str">
        <f>IF($A213="","",'S&amp;P Regression'!B202)</f>
        <v/>
      </c>
      <c r="C213" s="1" t="str">
        <f>IF($A213="","",'S&amp;P Regression'!C202)</f>
        <v/>
      </c>
      <c r="D213" s="15" t="e">
        <f>IF($A213="",#N/A,'S&amp;P Regression'!D202)</f>
        <v>#N/A</v>
      </c>
      <c r="E213" s="16" t="str">
        <f>IF($A213="","",'S&amp;P Regression'!E202)</f>
        <v/>
      </c>
      <c r="F213" s="16" t="str">
        <f>IF($A213="","",'S&amp;P Regression'!F202)</f>
        <v/>
      </c>
      <c r="G213" s="17" t="e">
        <f t="shared" si="3"/>
        <v>#N/A</v>
      </c>
    </row>
    <row r="214" spans="1:7">
      <c r="A214" s="1" t="str">
        <f>IF(COUNTIF($B$2:$B$11,'S&amp;P Regression'!A203)=1,'S&amp;P Regression'!A203,"")</f>
        <v/>
      </c>
      <c r="B214" s="1" t="str">
        <f>IF($A214="","",'S&amp;P Regression'!B203)</f>
        <v/>
      </c>
      <c r="C214" s="1" t="str">
        <f>IF($A214="","",'S&amp;P Regression'!C203)</f>
        <v/>
      </c>
      <c r="D214" s="15" t="e">
        <f>IF($A214="",#N/A,'S&amp;P Regression'!D203)</f>
        <v>#N/A</v>
      </c>
      <c r="E214" s="16" t="str">
        <f>IF($A214="","",'S&amp;P Regression'!E203)</f>
        <v/>
      </c>
      <c r="F214" s="16" t="str">
        <f>IF($A214="","",'S&amp;P Regression'!F203)</f>
        <v/>
      </c>
      <c r="G214" s="17" t="e">
        <f t="shared" si="3"/>
        <v>#N/A</v>
      </c>
    </row>
    <row r="215" spans="1:7">
      <c r="A215" s="1" t="str">
        <f>IF(COUNTIF($B$2:$B$11,'S&amp;P Regression'!A204)=1,'S&amp;P Regression'!A204,"")</f>
        <v/>
      </c>
      <c r="B215" s="1" t="str">
        <f>IF($A215="","",'S&amp;P Regression'!B204)</f>
        <v/>
      </c>
      <c r="C215" s="1" t="str">
        <f>IF($A215="","",'S&amp;P Regression'!C204)</f>
        <v/>
      </c>
      <c r="D215" s="15" t="e">
        <f>IF($A215="",#N/A,'S&amp;P Regression'!D204)</f>
        <v>#N/A</v>
      </c>
      <c r="E215" s="16" t="str">
        <f>IF($A215="","",'S&amp;P Regression'!E204)</f>
        <v/>
      </c>
      <c r="F215" s="16" t="str">
        <f>IF($A215="","",'S&amp;P Regression'!F204)</f>
        <v/>
      </c>
      <c r="G215" s="17" t="e">
        <f t="shared" si="3"/>
        <v>#N/A</v>
      </c>
    </row>
    <row r="216" spans="1:7">
      <c r="A216" s="1" t="str">
        <f>IF(COUNTIF($B$2:$B$11,'S&amp;P Regression'!A205)=1,'S&amp;P Regression'!A205,"")</f>
        <v/>
      </c>
      <c r="B216" s="1" t="str">
        <f>IF($A216="","",'S&amp;P Regression'!B205)</f>
        <v/>
      </c>
      <c r="C216" s="1" t="str">
        <f>IF($A216="","",'S&amp;P Regression'!C205)</f>
        <v/>
      </c>
      <c r="D216" s="15" t="e">
        <f>IF($A216="",#N/A,'S&amp;P Regression'!D205)</f>
        <v>#N/A</v>
      </c>
      <c r="E216" s="16" t="str">
        <f>IF($A216="","",'S&amp;P Regression'!E205)</f>
        <v/>
      </c>
      <c r="F216" s="16" t="str">
        <f>IF($A216="","",'S&amp;P Regression'!F205)</f>
        <v/>
      </c>
      <c r="G216" s="17" t="e">
        <f t="shared" si="3"/>
        <v>#N/A</v>
      </c>
    </row>
    <row r="217" spans="1:7">
      <c r="A217" s="1" t="str">
        <f>IF(COUNTIF($B$2:$B$11,'S&amp;P Regression'!A206)=1,'S&amp;P Regression'!A206,"")</f>
        <v/>
      </c>
      <c r="B217" s="1" t="str">
        <f>IF($A217="","",'S&amp;P Regression'!B206)</f>
        <v/>
      </c>
      <c r="C217" s="1" t="str">
        <f>IF($A217="","",'S&amp;P Regression'!C206)</f>
        <v/>
      </c>
      <c r="D217" s="15" t="e">
        <f>IF($A217="",#N/A,'S&amp;P Regression'!D206)</f>
        <v>#N/A</v>
      </c>
      <c r="E217" s="16" t="str">
        <f>IF($A217="","",'S&amp;P Regression'!E206)</f>
        <v/>
      </c>
      <c r="F217" s="16" t="str">
        <f>IF($A217="","",'S&amp;P Regression'!F206)</f>
        <v/>
      </c>
      <c r="G217" s="17" t="e">
        <f t="shared" si="3"/>
        <v>#N/A</v>
      </c>
    </row>
    <row r="218" spans="1:7">
      <c r="A218" s="1" t="str">
        <f>IF(COUNTIF($B$2:$B$11,'S&amp;P Regression'!A207)=1,'S&amp;P Regression'!A207,"")</f>
        <v/>
      </c>
      <c r="B218" s="1" t="str">
        <f>IF($A218="","",'S&amp;P Regression'!B207)</f>
        <v/>
      </c>
      <c r="C218" s="1" t="str">
        <f>IF($A218="","",'S&amp;P Regression'!C207)</f>
        <v/>
      </c>
      <c r="D218" s="15" t="e">
        <f>IF($A218="",#N/A,'S&amp;P Regression'!D207)</f>
        <v>#N/A</v>
      </c>
      <c r="E218" s="16" t="str">
        <f>IF($A218="","",'S&amp;P Regression'!E207)</f>
        <v/>
      </c>
      <c r="F218" s="16" t="str">
        <f>IF($A218="","",'S&amp;P Regression'!F207)</f>
        <v/>
      </c>
      <c r="G218" s="17" t="e">
        <f t="shared" si="3"/>
        <v>#N/A</v>
      </c>
    </row>
    <row r="219" spans="1:7">
      <c r="A219" s="1" t="str">
        <f>IF(COUNTIF($B$2:$B$11,'S&amp;P Regression'!A208)=1,'S&amp;P Regression'!A208,"")</f>
        <v/>
      </c>
      <c r="B219" s="1" t="str">
        <f>IF($A219="","",'S&amp;P Regression'!B208)</f>
        <v/>
      </c>
      <c r="C219" s="1" t="str">
        <f>IF($A219="","",'S&amp;P Regression'!C208)</f>
        <v/>
      </c>
      <c r="D219" s="15" t="e">
        <f>IF($A219="",#N/A,'S&amp;P Regression'!D208)</f>
        <v>#N/A</v>
      </c>
      <c r="E219" s="16" t="str">
        <f>IF($A219="","",'S&amp;P Regression'!E208)</f>
        <v/>
      </c>
      <c r="F219" s="16" t="str">
        <f>IF($A219="","",'S&amp;P Regression'!F208)</f>
        <v/>
      </c>
      <c r="G219" s="17" t="e">
        <f t="shared" si="3"/>
        <v>#N/A</v>
      </c>
    </row>
    <row r="220" spans="1:7">
      <c r="A220" s="1" t="str">
        <f>IF(COUNTIF($B$2:$B$11,'S&amp;P Regression'!A209)=1,'S&amp;P Regression'!A209,"")</f>
        <v/>
      </c>
      <c r="B220" s="1" t="str">
        <f>IF($A220="","",'S&amp;P Regression'!B209)</f>
        <v/>
      </c>
      <c r="C220" s="1" t="str">
        <f>IF($A220="","",'S&amp;P Regression'!C209)</f>
        <v/>
      </c>
      <c r="D220" s="15" t="e">
        <f>IF($A220="",#N/A,'S&amp;P Regression'!D209)</f>
        <v>#N/A</v>
      </c>
      <c r="E220" s="16" t="str">
        <f>IF($A220="","",'S&amp;P Regression'!E209)</f>
        <v/>
      </c>
      <c r="F220" s="16" t="str">
        <f>IF($A220="","",'S&amp;P Regression'!F209)</f>
        <v/>
      </c>
      <c r="G220" s="17" t="e">
        <f t="shared" si="3"/>
        <v>#N/A</v>
      </c>
    </row>
    <row r="221" spans="1:7">
      <c r="A221" s="1" t="str">
        <f>IF(COUNTIF($B$2:$B$11,'S&amp;P Regression'!A210)=1,'S&amp;P Regression'!A210,"")</f>
        <v/>
      </c>
      <c r="B221" s="1" t="str">
        <f>IF($A221="","",'S&amp;P Regression'!B210)</f>
        <v/>
      </c>
      <c r="C221" s="1" t="str">
        <f>IF($A221="","",'S&amp;P Regression'!C210)</f>
        <v/>
      </c>
      <c r="D221" s="15" t="e">
        <f>IF($A221="",#N/A,'S&amp;P Regression'!D210)</f>
        <v>#N/A</v>
      </c>
      <c r="E221" s="16" t="str">
        <f>IF($A221="","",'S&amp;P Regression'!E210)</f>
        <v/>
      </c>
      <c r="F221" s="16" t="str">
        <f>IF($A221="","",'S&amp;P Regression'!F210)</f>
        <v/>
      </c>
      <c r="G221" s="17" t="e">
        <f t="shared" si="3"/>
        <v>#N/A</v>
      </c>
    </row>
    <row r="222" spans="1:7">
      <c r="A222" s="1" t="str">
        <f>IF(COUNTIF($B$2:$B$11,'S&amp;P Regression'!A211)=1,'S&amp;P Regression'!A211,"")</f>
        <v/>
      </c>
      <c r="B222" s="1" t="str">
        <f>IF($A222="","",'S&amp;P Regression'!B211)</f>
        <v/>
      </c>
      <c r="C222" s="1" t="str">
        <f>IF($A222="","",'S&amp;P Regression'!C211)</f>
        <v/>
      </c>
      <c r="D222" s="15" t="e">
        <f>IF($A222="",#N/A,'S&amp;P Regression'!D211)</f>
        <v>#N/A</v>
      </c>
      <c r="E222" s="16" t="str">
        <f>IF($A222="","",'S&amp;P Regression'!E211)</f>
        <v/>
      </c>
      <c r="F222" s="16" t="str">
        <f>IF($A222="","",'S&amp;P Regression'!F211)</f>
        <v/>
      </c>
      <c r="G222" s="17" t="e">
        <f t="shared" si="3"/>
        <v>#N/A</v>
      </c>
    </row>
    <row r="223" spans="1:7">
      <c r="A223" s="1" t="str">
        <f>IF(COUNTIF($B$2:$B$11,'S&amp;P Regression'!A212)=1,'S&amp;P Regression'!A212,"")</f>
        <v/>
      </c>
      <c r="B223" s="1" t="str">
        <f>IF($A223="","",'S&amp;P Regression'!B212)</f>
        <v/>
      </c>
      <c r="C223" s="1" t="str">
        <f>IF($A223="","",'S&amp;P Regression'!C212)</f>
        <v/>
      </c>
      <c r="D223" s="15" t="e">
        <f>IF($A223="",#N/A,'S&amp;P Regression'!D212)</f>
        <v>#N/A</v>
      </c>
      <c r="E223" s="16" t="str">
        <f>IF($A223="","",'S&amp;P Regression'!E212)</f>
        <v/>
      </c>
      <c r="F223" s="16" t="str">
        <f>IF($A223="","",'S&amp;P Regression'!F212)</f>
        <v/>
      </c>
      <c r="G223" s="17" t="e">
        <f t="shared" si="3"/>
        <v>#N/A</v>
      </c>
    </row>
    <row r="224" spans="1:7">
      <c r="A224" s="1" t="str">
        <f>IF(COUNTIF($B$2:$B$11,'S&amp;P Regression'!A213)=1,'S&amp;P Regression'!A213,"")</f>
        <v/>
      </c>
      <c r="B224" s="1" t="str">
        <f>IF($A224="","",'S&amp;P Regression'!B213)</f>
        <v/>
      </c>
      <c r="C224" s="1" t="str">
        <f>IF($A224="","",'S&amp;P Regression'!C213)</f>
        <v/>
      </c>
      <c r="D224" s="15" t="e">
        <f>IF($A224="",#N/A,'S&amp;P Regression'!D213)</f>
        <v>#N/A</v>
      </c>
      <c r="E224" s="16" t="str">
        <f>IF($A224="","",'S&amp;P Regression'!E213)</f>
        <v/>
      </c>
      <c r="F224" s="16" t="str">
        <f>IF($A224="","",'S&amp;P Regression'!F213)</f>
        <v/>
      </c>
      <c r="G224" s="17" t="e">
        <f t="shared" si="3"/>
        <v>#N/A</v>
      </c>
    </row>
    <row r="225" spans="1:7">
      <c r="A225" s="1" t="str">
        <f>IF(COUNTIF($B$2:$B$11,'S&amp;P Regression'!A214)=1,'S&amp;P Regression'!A214,"")</f>
        <v/>
      </c>
      <c r="B225" s="1" t="str">
        <f>IF($A225="","",'S&amp;P Regression'!B214)</f>
        <v/>
      </c>
      <c r="C225" s="1" t="str">
        <f>IF($A225="","",'S&amp;P Regression'!C214)</f>
        <v/>
      </c>
      <c r="D225" s="15" t="e">
        <f>IF($A225="",#N/A,'S&amp;P Regression'!D214)</f>
        <v>#N/A</v>
      </c>
      <c r="E225" s="16" t="str">
        <f>IF($A225="","",'S&amp;P Regression'!E214)</f>
        <v/>
      </c>
      <c r="F225" s="16" t="str">
        <f>IF($A225="","",'S&amp;P Regression'!F214)</f>
        <v/>
      </c>
      <c r="G225" s="17" t="e">
        <f t="shared" si="3"/>
        <v>#N/A</v>
      </c>
    </row>
    <row r="226" spans="1:7">
      <c r="A226" s="1" t="str">
        <f>IF(COUNTIF($B$2:$B$11,'S&amp;P Regression'!A215)=1,'S&amp;P Regression'!A215,"")</f>
        <v/>
      </c>
      <c r="B226" s="1" t="str">
        <f>IF($A226="","",'S&amp;P Regression'!B215)</f>
        <v/>
      </c>
      <c r="C226" s="1" t="str">
        <f>IF($A226="","",'S&amp;P Regression'!C215)</f>
        <v/>
      </c>
      <c r="D226" s="15" t="e">
        <f>IF($A226="",#N/A,'S&amp;P Regression'!D215)</f>
        <v>#N/A</v>
      </c>
      <c r="E226" s="16" t="str">
        <f>IF($A226="","",'S&amp;P Regression'!E215)</f>
        <v/>
      </c>
      <c r="F226" s="16" t="str">
        <f>IF($A226="","",'S&amp;P Regression'!F215)</f>
        <v/>
      </c>
      <c r="G226" s="17" t="e">
        <f t="shared" si="3"/>
        <v>#N/A</v>
      </c>
    </row>
    <row r="227" spans="1:7">
      <c r="A227" s="1" t="str">
        <f>IF(COUNTIF($B$2:$B$11,'S&amp;P Regression'!A216)=1,'S&amp;P Regression'!A216,"")</f>
        <v>HON</v>
      </c>
      <c r="B227" s="1" t="str">
        <f>IF($A227="","",'S&amp;P Regression'!B216)</f>
        <v>Honeywell International, Inc.</v>
      </c>
      <c r="C227" s="1" t="str">
        <f>IF($A227="","",'S&amp;P Regression'!C216)</f>
        <v>Industrials</v>
      </c>
      <c r="D227" s="15">
        <f>IF($A227="",#N/A,'S&amp;P Regression'!D216)</f>
        <v>0.107</v>
      </c>
      <c r="E227" s="16">
        <f>IF($A227="","",'S&amp;P Regression'!E216)</f>
        <v>99170.7</v>
      </c>
      <c r="F227" s="16">
        <f>IF($A227="","",'S&amp;P Regression'!F216)</f>
        <v>46545.24</v>
      </c>
      <c r="G227" s="17">
        <f t="shared" si="3"/>
        <v>2.1306303286866712</v>
      </c>
    </row>
    <row r="228" spans="1:7">
      <c r="A228" s="1" t="str">
        <f>IF(COUNTIF($B$2:$B$11,'S&amp;P Regression'!A217)=1,'S&amp;P Regression'!A217,"")</f>
        <v/>
      </c>
      <c r="B228" s="1" t="str">
        <f>IF($A228="","",'S&amp;P Regression'!B217)</f>
        <v/>
      </c>
      <c r="C228" s="1" t="str">
        <f>IF($A228="","",'S&amp;P Regression'!C217)</f>
        <v/>
      </c>
      <c r="D228" s="15" t="e">
        <f>IF($A228="",#N/A,'S&amp;P Regression'!D217)</f>
        <v>#N/A</v>
      </c>
      <c r="E228" s="16" t="str">
        <f>IF($A228="","",'S&amp;P Regression'!E217)</f>
        <v/>
      </c>
      <c r="F228" s="16" t="str">
        <f>IF($A228="","",'S&amp;P Regression'!F217)</f>
        <v/>
      </c>
      <c r="G228" s="17" t="e">
        <f t="shared" si="3"/>
        <v>#N/A</v>
      </c>
    </row>
    <row r="229" spans="1:7">
      <c r="A229" s="1" t="str">
        <f>IF(COUNTIF($B$2:$B$11,'S&amp;P Regression'!A218)=1,'S&amp;P Regression'!A218,"")</f>
        <v/>
      </c>
      <c r="B229" s="1" t="str">
        <f>IF($A229="","",'S&amp;P Regression'!B218)</f>
        <v/>
      </c>
      <c r="C229" s="1" t="str">
        <f>IF($A229="","",'S&amp;P Regression'!C218)</f>
        <v/>
      </c>
      <c r="D229" s="15" t="e">
        <f>IF($A229="",#N/A,'S&amp;P Regression'!D218)</f>
        <v>#N/A</v>
      </c>
      <c r="E229" s="16" t="str">
        <f>IF($A229="","",'S&amp;P Regression'!E218)</f>
        <v/>
      </c>
      <c r="F229" s="16" t="str">
        <f>IF($A229="","",'S&amp;P Regression'!F218)</f>
        <v/>
      </c>
      <c r="G229" s="17" t="e">
        <f t="shared" si="3"/>
        <v>#N/A</v>
      </c>
    </row>
    <row r="230" spans="1:7">
      <c r="A230" s="1" t="str">
        <f>IF(COUNTIF($B$2:$B$11,'S&amp;P Regression'!A219)=1,'S&amp;P Regression'!A219,"")</f>
        <v/>
      </c>
      <c r="B230" s="1" t="str">
        <f>IF($A230="","",'S&amp;P Regression'!B219)</f>
        <v/>
      </c>
      <c r="C230" s="1" t="str">
        <f>IF($A230="","",'S&amp;P Regression'!C219)</f>
        <v/>
      </c>
      <c r="D230" s="15" t="e">
        <f>IF($A230="",#N/A,'S&amp;P Regression'!D219)</f>
        <v>#N/A</v>
      </c>
      <c r="E230" s="16" t="str">
        <f>IF($A230="","",'S&amp;P Regression'!E219)</f>
        <v/>
      </c>
      <c r="F230" s="16" t="str">
        <f>IF($A230="","",'S&amp;P Regression'!F219)</f>
        <v/>
      </c>
      <c r="G230" s="17" t="e">
        <f t="shared" si="3"/>
        <v>#N/A</v>
      </c>
    </row>
    <row r="231" spans="1:7">
      <c r="A231" s="1" t="str">
        <f>IF(COUNTIF($B$2:$B$11,'S&amp;P Regression'!A220)=1,'S&amp;P Regression'!A220,"")</f>
        <v/>
      </c>
      <c r="B231" s="1" t="str">
        <f>IF($A231="","",'S&amp;P Regression'!B220)</f>
        <v/>
      </c>
      <c r="C231" s="1" t="str">
        <f>IF($A231="","",'S&amp;P Regression'!C220)</f>
        <v/>
      </c>
      <c r="D231" s="15" t="e">
        <f>IF($A231="",#N/A,'S&amp;P Regression'!D220)</f>
        <v>#N/A</v>
      </c>
      <c r="E231" s="16" t="str">
        <f>IF($A231="","",'S&amp;P Regression'!E220)</f>
        <v/>
      </c>
      <c r="F231" s="16" t="str">
        <f>IF($A231="","",'S&amp;P Regression'!F220)</f>
        <v/>
      </c>
      <c r="G231" s="17" t="e">
        <f t="shared" si="3"/>
        <v>#N/A</v>
      </c>
    </row>
    <row r="232" spans="1:7">
      <c r="A232" s="1" t="str">
        <f>IF(COUNTIF($B$2:$B$11,'S&amp;P Regression'!A221)=1,'S&amp;P Regression'!A221,"")</f>
        <v/>
      </c>
      <c r="B232" s="1" t="str">
        <f>IF($A232="","",'S&amp;P Regression'!B221)</f>
        <v/>
      </c>
      <c r="C232" s="1" t="str">
        <f>IF($A232="","",'S&amp;P Regression'!C221)</f>
        <v/>
      </c>
      <c r="D232" s="15" t="e">
        <f>IF($A232="",#N/A,'S&amp;P Regression'!D221)</f>
        <v>#N/A</v>
      </c>
      <c r="E232" s="16" t="str">
        <f>IF($A232="","",'S&amp;P Regression'!E221)</f>
        <v/>
      </c>
      <c r="F232" s="16" t="str">
        <f>IF($A232="","",'S&amp;P Regression'!F221)</f>
        <v/>
      </c>
      <c r="G232" s="17" t="e">
        <f t="shared" si="3"/>
        <v>#N/A</v>
      </c>
    </row>
    <row r="233" spans="1:7">
      <c r="A233" s="1" t="str">
        <f>IF(COUNTIF($B$2:$B$11,'S&amp;P Regression'!A222)=1,'S&amp;P Regression'!A222,"")</f>
        <v/>
      </c>
      <c r="B233" s="1" t="str">
        <f>IF($A233="","",'S&amp;P Regression'!B222)</f>
        <v/>
      </c>
      <c r="C233" s="1" t="str">
        <f>IF($A233="","",'S&amp;P Regression'!C222)</f>
        <v/>
      </c>
      <c r="D233" s="15" t="e">
        <f>IF($A233="",#N/A,'S&amp;P Regression'!D222)</f>
        <v>#N/A</v>
      </c>
      <c r="E233" s="16" t="str">
        <f>IF($A233="","",'S&amp;P Regression'!E222)</f>
        <v/>
      </c>
      <c r="F233" s="16" t="str">
        <f>IF($A233="","",'S&amp;P Regression'!F222)</f>
        <v/>
      </c>
      <c r="G233" s="17" t="e">
        <f t="shared" si="3"/>
        <v>#N/A</v>
      </c>
    </row>
    <row r="234" spans="1:7">
      <c r="A234" s="1" t="str">
        <f>IF(COUNTIF($B$2:$B$11,'S&amp;P Regression'!A223)=1,'S&amp;P Regression'!A223,"")</f>
        <v/>
      </c>
      <c r="B234" s="1" t="str">
        <f>IF($A234="","",'S&amp;P Regression'!B223)</f>
        <v/>
      </c>
      <c r="C234" s="1" t="str">
        <f>IF($A234="","",'S&amp;P Regression'!C223)</f>
        <v/>
      </c>
      <c r="D234" s="15" t="e">
        <f>IF($A234="",#N/A,'S&amp;P Regression'!D223)</f>
        <v>#N/A</v>
      </c>
      <c r="E234" s="16" t="str">
        <f>IF($A234="","",'S&amp;P Regression'!E223)</f>
        <v/>
      </c>
      <c r="F234" s="16" t="str">
        <f>IF($A234="","",'S&amp;P Regression'!F223)</f>
        <v/>
      </c>
      <c r="G234" s="17" t="e">
        <f t="shared" si="3"/>
        <v>#N/A</v>
      </c>
    </row>
    <row r="235" spans="1:7">
      <c r="A235" s="1" t="str">
        <f>IF(COUNTIF($B$2:$B$11,'S&amp;P Regression'!A224)=1,'S&amp;P Regression'!A224,"")</f>
        <v/>
      </c>
      <c r="B235" s="1" t="str">
        <f>IF($A235="","",'S&amp;P Regression'!B224)</f>
        <v/>
      </c>
      <c r="C235" s="1" t="str">
        <f>IF($A235="","",'S&amp;P Regression'!C224)</f>
        <v/>
      </c>
      <c r="D235" s="15" t="e">
        <f>IF($A235="",#N/A,'S&amp;P Regression'!D224)</f>
        <v>#N/A</v>
      </c>
      <c r="E235" s="16" t="str">
        <f>IF($A235="","",'S&amp;P Regression'!E224)</f>
        <v/>
      </c>
      <c r="F235" s="16" t="str">
        <f>IF($A235="","",'S&amp;P Regression'!F224)</f>
        <v/>
      </c>
      <c r="G235" s="17" t="e">
        <f t="shared" si="3"/>
        <v>#N/A</v>
      </c>
    </row>
    <row r="236" spans="1:7">
      <c r="A236" s="1" t="str">
        <f>IF(COUNTIF($B$2:$B$11,'S&amp;P Regression'!A225)=1,'S&amp;P Regression'!A225,"")</f>
        <v/>
      </c>
      <c r="B236" s="1" t="str">
        <f>IF($A236="","",'S&amp;P Regression'!B225)</f>
        <v/>
      </c>
      <c r="C236" s="1" t="str">
        <f>IF($A236="","",'S&amp;P Regression'!C225)</f>
        <v/>
      </c>
      <c r="D236" s="15" t="e">
        <f>IF($A236="",#N/A,'S&amp;P Regression'!D225)</f>
        <v>#N/A</v>
      </c>
      <c r="E236" s="16" t="str">
        <f>IF($A236="","",'S&amp;P Regression'!E225)</f>
        <v/>
      </c>
      <c r="F236" s="16" t="str">
        <f>IF($A236="","",'S&amp;P Regression'!F225)</f>
        <v/>
      </c>
      <c r="G236" s="17" t="e">
        <f t="shared" si="3"/>
        <v>#N/A</v>
      </c>
    </row>
    <row r="237" spans="1:7">
      <c r="A237" s="1" t="str">
        <f>IF(COUNTIF($B$2:$B$11,'S&amp;P Regression'!A226)=1,'S&amp;P Regression'!A226,"")</f>
        <v/>
      </c>
      <c r="B237" s="1" t="str">
        <f>IF($A237="","",'S&amp;P Regression'!B226)</f>
        <v/>
      </c>
      <c r="C237" s="1" t="str">
        <f>IF($A237="","",'S&amp;P Regression'!C226)</f>
        <v/>
      </c>
      <c r="D237" s="15" t="e">
        <f>IF($A237="",#N/A,'S&amp;P Regression'!D226)</f>
        <v>#N/A</v>
      </c>
      <c r="E237" s="16" t="str">
        <f>IF($A237="","",'S&amp;P Regression'!E226)</f>
        <v/>
      </c>
      <c r="F237" s="16" t="str">
        <f>IF($A237="","",'S&amp;P Regression'!F226)</f>
        <v/>
      </c>
      <c r="G237" s="17" t="e">
        <f t="shared" si="3"/>
        <v>#N/A</v>
      </c>
    </row>
    <row r="238" spans="1:7">
      <c r="A238" s="1" t="str">
        <f>IF(COUNTIF($B$2:$B$11,'S&amp;P Regression'!A227)=1,'S&amp;P Regression'!A227,"")</f>
        <v/>
      </c>
      <c r="B238" s="1" t="str">
        <f>IF($A238="","",'S&amp;P Regression'!B227)</f>
        <v/>
      </c>
      <c r="C238" s="1" t="str">
        <f>IF($A238="","",'S&amp;P Regression'!C227)</f>
        <v/>
      </c>
      <c r="D238" s="15" t="e">
        <f>IF($A238="",#N/A,'S&amp;P Regression'!D227)</f>
        <v>#N/A</v>
      </c>
      <c r="E238" s="16" t="str">
        <f>IF($A238="","",'S&amp;P Regression'!E227)</f>
        <v/>
      </c>
      <c r="F238" s="16" t="str">
        <f>IF($A238="","",'S&amp;P Regression'!F227)</f>
        <v/>
      </c>
      <c r="G238" s="17" t="e">
        <f t="shared" si="3"/>
        <v>#N/A</v>
      </c>
    </row>
    <row r="239" spans="1:7">
      <c r="A239" s="1" t="str">
        <f>IF(COUNTIF($B$2:$B$11,'S&amp;P Regression'!A228)=1,'S&amp;P Regression'!A228,"")</f>
        <v/>
      </c>
      <c r="B239" s="1" t="str">
        <f>IF($A239="","",'S&amp;P Regression'!B228)</f>
        <v/>
      </c>
      <c r="C239" s="1" t="str">
        <f>IF($A239="","",'S&amp;P Regression'!C228)</f>
        <v/>
      </c>
      <c r="D239" s="15" t="e">
        <f>IF($A239="",#N/A,'S&amp;P Regression'!D228)</f>
        <v>#N/A</v>
      </c>
      <c r="E239" s="16" t="str">
        <f>IF($A239="","",'S&amp;P Regression'!E228)</f>
        <v/>
      </c>
      <c r="F239" s="16" t="str">
        <f>IF($A239="","",'S&amp;P Regression'!F228)</f>
        <v/>
      </c>
      <c r="G239" s="17" t="e">
        <f t="shared" si="3"/>
        <v>#N/A</v>
      </c>
    </row>
    <row r="240" spans="1:7">
      <c r="A240" s="1" t="str">
        <f>IF(COUNTIF($B$2:$B$11,'S&amp;P Regression'!A229)=1,'S&amp;P Regression'!A229,"")</f>
        <v/>
      </c>
      <c r="B240" s="1" t="str">
        <f>IF($A240="","",'S&amp;P Regression'!B229)</f>
        <v/>
      </c>
      <c r="C240" s="1" t="str">
        <f>IF($A240="","",'S&amp;P Regression'!C229)</f>
        <v/>
      </c>
      <c r="D240" s="15" t="e">
        <f>IF($A240="",#N/A,'S&amp;P Regression'!D229)</f>
        <v>#N/A</v>
      </c>
      <c r="E240" s="16" t="str">
        <f>IF($A240="","",'S&amp;P Regression'!E229)</f>
        <v/>
      </c>
      <c r="F240" s="16" t="str">
        <f>IF($A240="","",'S&amp;P Regression'!F229)</f>
        <v/>
      </c>
      <c r="G240" s="17" t="e">
        <f t="shared" si="3"/>
        <v>#N/A</v>
      </c>
    </row>
    <row r="241" spans="1:7">
      <c r="A241" s="1" t="str">
        <f>IF(COUNTIF($B$2:$B$11,'S&amp;P Regression'!A230)=1,'S&amp;P Regression'!A230,"")</f>
        <v/>
      </c>
      <c r="B241" s="1" t="str">
        <f>IF($A241="","",'S&amp;P Regression'!B230)</f>
        <v/>
      </c>
      <c r="C241" s="1" t="str">
        <f>IF($A241="","",'S&amp;P Regression'!C230)</f>
        <v/>
      </c>
      <c r="D241" s="15" t="e">
        <f>IF($A241="",#N/A,'S&amp;P Regression'!D230)</f>
        <v>#N/A</v>
      </c>
      <c r="E241" s="16" t="str">
        <f>IF($A241="","",'S&amp;P Regression'!E230)</f>
        <v/>
      </c>
      <c r="F241" s="16" t="str">
        <f>IF($A241="","",'S&amp;P Regression'!F230)</f>
        <v/>
      </c>
      <c r="G241" s="17" t="e">
        <f t="shared" si="3"/>
        <v>#N/A</v>
      </c>
    </row>
    <row r="242" spans="1:7">
      <c r="A242" s="1" t="str">
        <f>IF(COUNTIF($B$2:$B$11,'S&amp;P Regression'!A231)=1,'S&amp;P Regression'!A231,"")</f>
        <v/>
      </c>
      <c r="B242" s="1" t="str">
        <f>IF($A242="","",'S&amp;P Regression'!B231)</f>
        <v/>
      </c>
      <c r="C242" s="1" t="str">
        <f>IF($A242="","",'S&amp;P Regression'!C231)</f>
        <v/>
      </c>
      <c r="D242" s="15" t="e">
        <f>IF($A242="",#N/A,'S&amp;P Regression'!D231)</f>
        <v>#N/A</v>
      </c>
      <c r="E242" s="16" t="str">
        <f>IF($A242="","",'S&amp;P Regression'!E231)</f>
        <v/>
      </c>
      <c r="F242" s="16" t="str">
        <f>IF($A242="","",'S&amp;P Regression'!F231)</f>
        <v/>
      </c>
      <c r="G242" s="17" t="e">
        <f t="shared" si="3"/>
        <v>#N/A</v>
      </c>
    </row>
    <row r="243" spans="1:7">
      <c r="A243" s="1" t="str">
        <f>IF(COUNTIF($B$2:$B$11,'S&amp;P Regression'!A232)=1,'S&amp;P Regression'!A232,"")</f>
        <v/>
      </c>
      <c r="B243" s="1" t="str">
        <f>IF($A243="","",'S&amp;P Regression'!B232)</f>
        <v/>
      </c>
      <c r="C243" s="1" t="str">
        <f>IF($A243="","",'S&amp;P Regression'!C232)</f>
        <v/>
      </c>
      <c r="D243" s="15" t="e">
        <f>IF($A243="",#N/A,'S&amp;P Regression'!D232)</f>
        <v>#N/A</v>
      </c>
      <c r="E243" s="16" t="str">
        <f>IF($A243="","",'S&amp;P Regression'!E232)</f>
        <v/>
      </c>
      <c r="F243" s="16" t="str">
        <f>IF($A243="","",'S&amp;P Regression'!F232)</f>
        <v/>
      </c>
      <c r="G243" s="17" t="e">
        <f t="shared" si="3"/>
        <v>#N/A</v>
      </c>
    </row>
    <row r="244" spans="1:7">
      <c r="A244" s="1" t="str">
        <f>IF(COUNTIF($B$2:$B$11,'S&amp;P Regression'!A233)=1,'S&amp;P Regression'!A233,"")</f>
        <v/>
      </c>
      <c r="B244" s="1" t="str">
        <f>IF($A244="","",'S&amp;P Regression'!B233)</f>
        <v/>
      </c>
      <c r="C244" s="1" t="str">
        <f>IF($A244="","",'S&amp;P Regression'!C233)</f>
        <v/>
      </c>
      <c r="D244" s="15" t="e">
        <f>IF($A244="",#N/A,'S&amp;P Regression'!D233)</f>
        <v>#N/A</v>
      </c>
      <c r="E244" s="16" t="str">
        <f>IF($A244="","",'S&amp;P Regression'!E233)</f>
        <v/>
      </c>
      <c r="F244" s="16" t="str">
        <f>IF($A244="","",'S&amp;P Regression'!F233)</f>
        <v/>
      </c>
      <c r="G244" s="17" t="e">
        <f t="shared" si="3"/>
        <v>#N/A</v>
      </c>
    </row>
    <row r="245" spans="1:7">
      <c r="A245" s="1" t="str">
        <f>IF(COUNTIF($B$2:$B$11,'S&amp;P Regression'!A234)=1,'S&amp;P Regression'!A234,"")</f>
        <v/>
      </c>
      <c r="B245" s="1" t="str">
        <f>IF($A245="","",'S&amp;P Regression'!B234)</f>
        <v/>
      </c>
      <c r="C245" s="1" t="str">
        <f>IF($A245="","",'S&amp;P Regression'!C234)</f>
        <v/>
      </c>
      <c r="D245" s="15" t="e">
        <f>IF($A245="",#N/A,'S&amp;P Regression'!D234)</f>
        <v>#N/A</v>
      </c>
      <c r="E245" s="16" t="str">
        <f>IF($A245="","",'S&amp;P Regression'!E234)</f>
        <v/>
      </c>
      <c r="F245" s="16" t="str">
        <f>IF($A245="","",'S&amp;P Regression'!F234)</f>
        <v/>
      </c>
      <c r="G245" s="17" t="e">
        <f t="shared" si="3"/>
        <v>#N/A</v>
      </c>
    </row>
    <row r="246" spans="1:7">
      <c r="A246" s="1" t="str">
        <f>IF(COUNTIF($B$2:$B$11,'S&amp;P Regression'!A235)=1,'S&amp;P Regression'!A235,"")</f>
        <v/>
      </c>
      <c r="B246" s="1" t="str">
        <f>IF($A246="","",'S&amp;P Regression'!B235)</f>
        <v/>
      </c>
      <c r="C246" s="1" t="str">
        <f>IF($A246="","",'S&amp;P Regression'!C235)</f>
        <v/>
      </c>
      <c r="D246" s="15" t="e">
        <f>IF($A246="",#N/A,'S&amp;P Regression'!D235)</f>
        <v>#N/A</v>
      </c>
      <c r="E246" s="16" t="str">
        <f>IF($A246="","",'S&amp;P Regression'!E235)</f>
        <v/>
      </c>
      <c r="F246" s="16" t="str">
        <f>IF($A246="","",'S&amp;P Regression'!F235)</f>
        <v/>
      </c>
      <c r="G246" s="17" t="e">
        <f t="shared" si="3"/>
        <v>#N/A</v>
      </c>
    </row>
    <row r="247" spans="1:7">
      <c r="A247" s="1" t="str">
        <f>IF(COUNTIF($B$2:$B$11,'S&amp;P Regression'!A236)=1,'S&amp;P Regression'!A236,"")</f>
        <v>ITW</v>
      </c>
      <c r="B247" s="1" t="str">
        <f>IF($A247="","",'S&amp;P Regression'!B236)</f>
        <v>Illinois Tool Works, Inc.</v>
      </c>
      <c r="C247" s="1" t="str">
        <f>IF($A247="","",'S&amp;P Regression'!C236)</f>
        <v>Industrials</v>
      </c>
      <c r="D247" s="15">
        <f>IF($A247="",#N/A,'S&amp;P Regression'!D236)</f>
        <v>0.108</v>
      </c>
      <c r="E247" s="16">
        <f>IF($A247="","",'S&amp;P Regression'!E236)</f>
        <v>42272.89</v>
      </c>
      <c r="F247" s="16">
        <f>IF($A247="","",'S&amp;P Regression'!F236)</f>
        <v>18626.62</v>
      </c>
      <c r="G247" s="17">
        <f t="shared" si="3"/>
        <v>2.2694879693685706</v>
      </c>
    </row>
    <row r="248" spans="1:7">
      <c r="A248" s="1" t="str">
        <f>IF(COUNTIF($B$2:$B$11,'S&amp;P Regression'!A237)=1,'S&amp;P Regression'!A237,"")</f>
        <v/>
      </c>
      <c r="B248" s="1" t="str">
        <f>IF($A248="","",'S&amp;P Regression'!B237)</f>
        <v/>
      </c>
      <c r="C248" s="1" t="str">
        <f>IF($A248="","",'S&amp;P Regression'!C237)</f>
        <v/>
      </c>
      <c r="D248" s="15" t="e">
        <f>IF($A248="",#N/A,'S&amp;P Regression'!D237)</f>
        <v>#N/A</v>
      </c>
      <c r="E248" s="16" t="str">
        <f>IF($A248="","",'S&amp;P Regression'!E237)</f>
        <v/>
      </c>
      <c r="F248" s="16" t="str">
        <f>IF($A248="","",'S&amp;P Regression'!F237)</f>
        <v/>
      </c>
      <c r="G248" s="17" t="e">
        <f t="shared" si="3"/>
        <v>#N/A</v>
      </c>
    </row>
    <row r="249" spans="1:7">
      <c r="A249" s="1" t="str">
        <f>IF(COUNTIF($B$2:$B$11,'S&amp;P Regression'!A238)=1,'S&amp;P Regression'!A238,"")</f>
        <v/>
      </c>
      <c r="B249" s="1" t="str">
        <f>IF($A249="","",'S&amp;P Regression'!B238)</f>
        <v/>
      </c>
      <c r="C249" s="1" t="str">
        <f>IF($A249="","",'S&amp;P Regression'!C238)</f>
        <v/>
      </c>
      <c r="D249" s="15" t="e">
        <f>IF($A249="",#N/A,'S&amp;P Regression'!D238)</f>
        <v>#N/A</v>
      </c>
      <c r="E249" s="16" t="str">
        <f>IF($A249="","",'S&amp;P Regression'!E238)</f>
        <v/>
      </c>
      <c r="F249" s="16" t="str">
        <f>IF($A249="","",'S&amp;P Regression'!F238)</f>
        <v/>
      </c>
      <c r="G249" s="17" t="e">
        <f t="shared" si="3"/>
        <v>#N/A</v>
      </c>
    </row>
    <row r="250" spans="1:7">
      <c r="A250" s="1" t="str">
        <f>IF(COUNTIF($B$2:$B$11,'S&amp;P Regression'!A239)=1,'S&amp;P Regression'!A239,"")</f>
        <v/>
      </c>
      <c r="B250" s="1" t="str">
        <f>IF($A250="","",'S&amp;P Regression'!B239)</f>
        <v/>
      </c>
      <c r="C250" s="1" t="str">
        <f>IF($A250="","",'S&amp;P Regression'!C239)</f>
        <v/>
      </c>
      <c r="D250" s="15" t="e">
        <f>IF($A250="",#N/A,'S&amp;P Regression'!D239)</f>
        <v>#N/A</v>
      </c>
      <c r="E250" s="16" t="str">
        <f>IF($A250="","",'S&amp;P Regression'!E239)</f>
        <v/>
      </c>
      <c r="F250" s="16" t="str">
        <f>IF($A250="","",'S&amp;P Regression'!F239)</f>
        <v/>
      </c>
      <c r="G250" s="17" t="e">
        <f t="shared" si="3"/>
        <v>#N/A</v>
      </c>
    </row>
    <row r="251" spans="1:7">
      <c r="A251" s="1" t="str">
        <f>IF(COUNTIF($B$2:$B$11,'S&amp;P Regression'!A240)=1,'S&amp;P Regression'!A240,"")</f>
        <v/>
      </c>
      <c r="B251" s="1" t="str">
        <f>IF($A251="","",'S&amp;P Regression'!B240)</f>
        <v/>
      </c>
      <c r="C251" s="1" t="str">
        <f>IF($A251="","",'S&amp;P Regression'!C240)</f>
        <v/>
      </c>
      <c r="D251" s="15" t="e">
        <f>IF($A251="",#N/A,'S&amp;P Regression'!D240)</f>
        <v>#N/A</v>
      </c>
      <c r="E251" s="16" t="str">
        <f>IF($A251="","",'S&amp;P Regression'!E240)</f>
        <v/>
      </c>
      <c r="F251" s="16" t="str">
        <f>IF($A251="","",'S&amp;P Regression'!F240)</f>
        <v/>
      </c>
      <c r="G251" s="17" t="e">
        <f t="shared" si="3"/>
        <v>#N/A</v>
      </c>
    </row>
    <row r="252" spans="1:7">
      <c r="A252" s="1" t="str">
        <f>IF(COUNTIF($B$2:$B$11,'S&amp;P Regression'!A241)=1,'S&amp;P Regression'!A241,"")</f>
        <v/>
      </c>
      <c r="B252" s="1" t="str">
        <f>IF($A252="","",'S&amp;P Regression'!B241)</f>
        <v/>
      </c>
      <c r="C252" s="1" t="str">
        <f>IF($A252="","",'S&amp;P Regression'!C241)</f>
        <v/>
      </c>
      <c r="D252" s="15" t="e">
        <f>IF($A252="",#N/A,'S&amp;P Regression'!D241)</f>
        <v>#N/A</v>
      </c>
      <c r="E252" s="16" t="str">
        <f>IF($A252="","",'S&amp;P Regression'!E241)</f>
        <v/>
      </c>
      <c r="F252" s="16" t="str">
        <f>IF($A252="","",'S&amp;P Regression'!F241)</f>
        <v/>
      </c>
      <c r="G252" s="17" t="e">
        <f t="shared" si="3"/>
        <v>#N/A</v>
      </c>
    </row>
    <row r="253" spans="1:7">
      <c r="A253" s="1" t="str">
        <f>IF(COUNTIF($B$2:$B$11,'S&amp;P Regression'!A242)=1,'S&amp;P Regression'!A242,"")</f>
        <v/>
      </c>
      <c r="B253" s="1" t="str">
        <f>IF($A253="","",'S&amp;P Regression'!B242)</f>
        <v/>
      </c>
      <c r="C253" s="1" t="str">
        <f>IF($A253="","",'S&amp;P Regression'!C242)</f>
        <v/>
      </c>
      <c r="D253" s="15" t="e">
        <f>IF($A253="",#N/A,'S&amp;P Regression'!D242)</f>
        <v>#N/A</v>
      </c>
      <c r="E253" s="16" t="str">
        <f>IF($A253="","",'S&amp;P Regression'!E242)</f>
        <v/>
      </c>
      <c r="F253" s="16" t="str">
        <f>IF($A253="","",'S&amp;P Regression'!F242)</f>
        <v/>
      </c>
      <c r="G253" s="17" t="e">
        <f t="shared" si="3"/>
        <v>#N/A</v>
      </c>
    </row>
    <row r="254" spans="1:7">
      <c r="A254" s="1" t="str">
        <f>IF(COUNTIF($B$2:$B$11,'S&amp;P Regression'!A243)=1,'S&amp;P Regression'!A243,"")</f>
        <v/>
      </c>
      <c r="B254" s="1" t="str">
        <f>IF($A254="","",'S&amp;P Regression'!B243)</f>
        <v/>
      </c>
      <c r="C254" s="1" t="str">
        <f>IF($A254="","",'S&amp;P Regression'!C243)</f>
        <v/>
      </c>
      <c r="D254" s="15" t="e">
        <f>IF($A254="",#N/A,'S&amp;P Regression'!D243)</f>
        <v>#N/A</v>
      </c>
      <c r="E254" s="16" t="str">
        <f>IF($A254="","",'S&amp;P Regression'!E243)</f>
        <v/>
      </c>
      <c r="F254" s="16" t="str">
        <f>IF($A254="","",'S&amp;P Regression'!F243)</f>
        <v/>
      </c>
      <c r="G254" s="17" t="e">
        <f t="shared" si="3"/>
        <v>#N/A</v>
      </c>
    </row>
    <row r="255" spans="1:7">
      <c r="A255" s="1" t="str">
        <f>IF(COUNTIF($B$2:$B$11,'S&amp;P Regression'!A244)=1,'S&amp;P Regression'!A244,"")</f>
        <v/>
      </c>
      <c r="B255" s="1" t="str">
        <f>IF($A255="","",'S&amp;P Regression'!B244)</f>
        <v/>
      </c>
      <c r="C255" s="1" t="str">
        <f>IF($A255="","",'S&amp;P Regression'!C244)</f>
        <v/>
      </c>
      <c r="D255" s="15" t="e">
        <f>IF($A255="",#N/A,'S&amp;P Regression'!D244)</f>
        <v>#N/A</v>
      </c>
      <c r="E255" s="16" t="str">
        <f>IF($A255="","",'S&amp;P Regression'!E244)</f>
        <v/>
      </c>
      <c r="F255" s="16" t="str">
        <f>IF($A255="","",'S&amp;P Regression'!F244)</f>
        <v/>
      </c>
      <c r="G255" s="17" t="e">
        <f t="shared" si="3"/>
        <v>#N/A</v>
      </c>
    </row>
    <row r="256" spans="1:7">
      <c r="A256" s="1" t="str">
        <f>IF(COUNTIF($B$2:$B$11,'S&amp;P Regression'!A245)=1,'S&amp;P Regression'!A245,"")</f>
        <v/>
      </c>
      <c r="B256" s="1" t="str">
        <f>IF($A256="","",'S&amp;P Regression'!B245)</f>
        <v/>
      </c>
      <c r="C256" s="1" t="str">
        <f>IF($A256="","",'S&amp;P Regression'!C245)</f>
        <v/>
      </c>
      <c r="D256" s="15" t="e">
        <f>IF($A256="",#N/A,'S&amp;P Regression'!D245)</f>
        <v>#N/A</v>
      </c>
      <c r="E256" s="16" t="str">
        <f>IF($A256="","",'S&amp;P Regression'!E245)</f>
        <v/>
      </c>
      <c r="F256" s="16" t="str">
        <f>IF($A256="","",'S&amp;P Regression'!F245)</f>
        <v/>
      </c>
      <c r="G256" s="17" t="e">
        <f t="shared" si="3"/>
        <v>#N/A</v>
      </c>
    </row>
    <row r="257" spans="1:7">
      <c r="A257" s="1" t="str">
        <f>IF(COUNTIF($B$2:$B$11,'S&amp;P Regression'!A246)=1,'S&amp;P Regression'!A246,"")</f>
        <v/>
      </c>
      <c r="B257" s="1" t="str">
        <f>IF($A257="","",'S&amp;P Regression'!B246)</f>
        <v/>
      </c>
      <c r="C257" s="1" t="str">
        <f>IF($A257="","",'S&amp;P Regression'!C246)</f>
        <v/>
      </c>
      <c r="D257" s="15" t="e">
        <f>IF($A257="",#N/A,'S&amp;P Regression'!D246)</f>
        <v>#N/A</v>
      </c>
      <c r="E257" s="16" t="str">
        <f>IF($A257="","",'S&amp;P Regression'!E246)</f>
        <v/>
      </c>
      <c r="F257" s="16" t="str">
        <f>IF($A257="","",'S&amp;P Regression'!F246)</f>
        <v/>
      </c>
      <c r="G257" s="17" t="e">
        <f t="shared" si="3"/>
        <v>#N/A</v>
      </c>
    </row>
    <row r="258" spans="1:7">
      <c r="A258" s="1" t="str">
        <f>IF(COUNTIF($B$2:$B$11,'S&amp;P Regression'!A247)=1,'S&amp;P Regression'!A247,"")</f>
        <v/>
      </c>
      <c r="B258" s="1" t="str">
        <f>IF($A258="","",'S&amp;P Regression'!B247)</f>
        <v/>
      </c>
      <c r="C258" s="1" t="str">
        <f>IF($A258="","",'S&amp;P Regression'!C247)</f>
        <v/>
      </c>
      <c r="D258" s="15" t="e">
        <f>IF($A258="",#N/A,'S&amp;P Regression'!D247)</f>
        <v>#N/A</v>
      </c>
      <c r="E258" s="16" t="str">
        <f>IF($A258="","",'S&amp;P Regression'!E247)</f>
        <v/>
      </c>
      <c r="F258" s="16" t="str">
        <f>IF($A258="","",'S&amp;P Regression'!F247)</f>
        <v/>
      </c>
      <c r="G258" s="17" t="e">
        <f t="shared" si="3"/>
        <v>#N/A</v>
      </c>
    </row>
    <row r="259" spans="1:7">
      <c r="A259" s="1" t="str">
        <f>IF(COUNTIF($B$2:$B$11,'S&amp;P Regression'!A248)=1,'S&amp;P Regression'!A248,"")</f>
        <v/>
      </c>
      <c r="B259" s="1" t="str">
        <f>IF($A259="","",'S&amp;P Regression'!B248)</f>
        <v/>
      </c>
      <c r="C259" s="1" t="str">
        <f>IF($A259="","",'S&amp;P Regression'!C248)</f>
        <v/>
      </c>
      <c r="D259" s="15" t="e">
        <f>IF($A259="",#N/A,'S&amp;P Regression'!D248)</f>
        <v>#N/A</v>
      </c>
      <c r="E259" s="16" t="str">
        <f>IF($A259="","",'S&amp;P Regression'!E248)</f>
        <v/>
      </c>
      <c r="F259" s="16" t="str">
        <f>IF($A259="","",'S&amp;P Regression'!F248)</f>
        <v/>
      </c>
      <c r="G259" s="17" t="e">
        <f t="shared" si="3"/>
        <v>#N/A</v>
      </c>
    </row>
    <row r="260" spans="1:7">
      <c r="A260" s="1" t="str">
        <f>IF(COUNTIF($B$2:$B$11,'S&amp;P Regression'!A249)=1,'S&amp;P Regression'!A249,"")</f>
        <v/>
      </c>
      <c r="B260" s="1" t="str">
        <f>IF($A260="","",'S&amp;P Regression'!B249)</f>
        <v/>
      </c>
      <c r="C260" s="1" t="str">
        <f>IF($A260="","",'S&amp;P Regression'!C249)</f>
        <v/>
      </c>
      <c r="D260" s="15" t="e">
        <f>IF($A260="",#N/A,'S&amp;P Regression'!D249)</f>
        <v>#N/A</v>
      </c>
      <c r="E260" s="16" t="str">
        <f>IF($A260="","",'S&amp;P Regression'!E249)</f>
        <v/>
      </c>
      <c r="F260" s="16" t="str">
        <f>IF($A260="","",'S&amp;P Regression'!F249)</f>
        <v/>
      </c>
      <c r="G260" s="17" t="e">
        <f t="shared" si="3"/>
        <v>#N/A</v>
      </c>
    </row>
    <row r="261" spans="1:7">
      <c r="A261" s="1" t="str">
        <f>IF(COUNTIF($B$2:$B$11,'S&amp;P Regression'!A250)=1,'S&amp;P Regression'!A250,"")</f>
        <v/>
      </c>
      <c r="B261" s="1" t="str">
        <f>IF($A261="","",'S&amp;P Regression'!B250)</f>
        <v/>
      </c>
      <c r="C261" s="1" t="str">
        <f>IF($A261="","",'S&amp;P Regression'!C250)</f>
        <v/>
      </c>
      <c r="D261" s="15" t="e">
        <f>IF($A261="",#N/A,'S&amp;P Regression'!D250)</f>
        <v>#N/A</v>
      </c>
      <c r="E261" s="16" t="str">
        <f>IF($A261="","",'S&amp;P Regression'!E250)</f>
        <v/>
      </c>
      <c r="F261" s="16" t="str">
        <f>IF($A261="","",'S&amp;P Regression'!F250)</f>
        <v/>
      </c>
      <c r="G261" s="17" t="e">
        <f t="shared" si="3"/>
        <v>#N/A</v>
      </c>
    </row>
    <row r="262" spans="1:7">
      <c r="A262" s="1" t="str">
        <f>IF(COUNTIF($B$2:$B$11,'S&amp;P Regression'!A251)=1,'S&amp;P Regression'!A251,"")</f>
        <v/>
      </c>
      <c r="B262" s="1" t="str">
        <f>IF($A262="","",'S&amp;P Regression'!B251)</f>
        <v/>
      </c>
      <c r="C262" s="1" t="str">
        <f>IF($A262="","",'S&amp;P Regression'!C251)</f>
        <v/>
      </c>
      <c r="D262" s="15" t="e">
        <f>IF($A262="",#N/A,'S&amp;P Regression'!D251)</f>
        <v>#N/A</v>
      </c>
      <c r="E262" s="16" t="str">
        <f>IF($A262="","",'S&amp;P Regression'!E251)</f>
        <v/>
      </c>
      <c r="F262" s="16" t="str">
        <f>IF($A262="","",'S&amp;P Regression'!F251)</f>
        <v/>
      </c>
      <c r="G262" s="17" t="e">
        <f t="shared" si="3"/>
        <v>#N/A</v>
      </c>
    </row>
    <row r="263" spans="1:7">
      <c r="A263" s="1" t="str">
        <f>IF(COUNTIF($B$2:$B$11,'S&amp;P Regression'!A252)=1,'S&amp;P Regression'!A252,"")</f>
        <v/>
      </c>
      <c r="B263" s="1" t="str">
        <f>IF($A263="","",'S&amp;P Regression'!B252)</f>
        <v/>
      </c>
      <c r="C263" s="1" t="str">
        <f>IF($A263="","",'S&amp;P Regression'!C252)</f>
        <v/>
      </c>
      <c r="D263" s="15" t="e">
        <f>IF($A263="",#N/A,'S&amp;P Regression'!D252)</f>
        <v>#N/A</v>
      </c>
      <c r="E263" s="16" t="str">
        <f>IF($A263="","",'S&amp;P Regression'!E252)</f>
        <v/>
      </c>
      <c r="F263" s="16" t="str">
        <f>IF($A263="","",'S&amp;P Regression'!F252)</f>
        <v/>
      </c>
      <c r="G263" s="17" t="e">
        <f t="shared" si="3"/>
        <v>#N/A</v>
      </c>
    </row>
    <row r="264" spans="1:7">
      <c r="A264" s="1" t="str">
        <f>IF(COUNTIF($B$2:$B$11,'S&amp;P Regression'!A253)=1,'S&amp;P Regression'!A253,"")</f>
        <v/>
      </c>
      <c r="B264" s="1" t="str">
        <f>IF($A264="","",'S&amp;P Regression'!B253)</f>
        <v/>
      </c>
      <c r="C264" s="1" t="str">
        <f>IF($A264="","",'S&amp;P Regression'!C253)</f>
        <v/>
      </c>
      <c r="D264" s="15" t="e">
        <f>IF($A264="",#N/A,'S&amp;P Regression'!D253)</f>
        <v>#N/A</v>
      </c>
      <c r="E264" s="16" t="str">
        <f>IF($A264="","",'S&amp;P Regression'!E253)</f>
        <v/>
      </c>
      <c r="F264" s="16" t="str">
        <f>IF($A264="","",'S&amp;P Regression'!F253)</f>
        <v/>
      </c>
      <c r="G264" s="17" t="e">
        <f t="shared" si="3"/>
        <v>#N/A</v>
      </c>
    </row>
    <row r="265" spans="1:7">
      <c r="A265" s="1" t="str">
        <f>IF(COUNTIF($B$2:$B$11,'S&amp;P Regression'!A254)=1,'S&amp;P Regression'!A254,"")</f>
        <v/>
      </c>
      <c r="B265" s="1" t="str">
        <f>IF($A265="","",'S&amp;P Regression'!B254)</f>
        <v/>
      </c>
      <c r="C265" s="1" t="str">
        <f>IF($A265="","",'S&amp;P Regression'!C254)</f>
        <v/>
      </c>
      <c r="D265" s="15" t="e">
        <f>IF($A265="",#N/A,'S&amp;P Regression'!D254)</f>
        <v>#N/A</v>
      </c>
      <c r="E265" s="16" t="str">
        <f>IF($A265="","",'S&amp;P Regression'!E254)</f>
        <v/>
      </c>
      <c r="F265" s="16" t="str">
        <f>IF($A265="","",'S&amp;P Regression'!F254)</f>
        <v/>
      </c>
      <c r="G265" s="17" t="e">
        <f t="shared" si="3"/>
        <v>#N/A</v>
      </c>
    </row>
    <row r="266" spans="1:7">
      <c r="A266" s="1" t="str">
        <f>IF(COUNTIF($B$2:$B$11,'S&amp;P Regression'!A255)=1,'S&amp;P Regression'!A255,"")</f>
        <v/>
      </c>
      <c r="B266" s="1" t="str">
        <f>IF($A266="","",'S&amp;P Regression'!B255)</f>
        <v/>
      </c>
      <c r="C266" s="1" t="str">
        <f>IF($A266="","",'S&amp;P Regression'!C255)</f>
        <v/>
      </c>
      <c r="D266" s="15" t="e">
        <f>IF($A266="",#N/A,'S&amp;P Regression'!D255)</f>
        <v>#N/A</v>
      </c>
      <c r="E266" s="16" t="str">
        <f>IF($A266="","",'S&amp;P Regression'!E255)</f>
        <v/>
      </c>
      <c r="F266" s="16" t="str">
        <f>IF($A266="","",'S&amp;P Regression'!F255)</f>
        <v/>
      </c>
      <c r="G266" s="17" t="e">
        <f t="shared" si="3"/>
        <v>#N/A</v>
      </c>
    </row>
    <row r="267" spans="1:7">
      <c r="A267" s="1" t="str">
        <f>IF(COUNTIF($B$2:$B$11,'S&amp;P Regression'!A256)=1,'S&amp;P Regression'!A256,"")</f>
        <v/>
      </c>
      <c r="B267" s="1" t="str">
        <f>IF($A267="","",'S&amp;P Regression'!B256)</f>
        <v/>
      </c>
      <c r="C267" s="1" t="str">
        <f>IF($A267="","",'S&amp;P Regression'!C256)</f>
        <v/>
      </c>
      <c r="D267" s="15" t="e">
        <f>IF($A267="",#N/A,'S&amp;P Regression'!D256)</f>
        <v>#N/A</v>
      </c>
      <c r="E267" s="16" t="str">
        <f>IF($A267="","",'S&amp;P Regression'!E256)</f>
        <v/>
      </c>
      <c r="F267" s="16" t="str">
        <f>IF($A267="","",'S&amp;P Regression'!F256)</f>
        <v/>
      </c>
      <c r="G267" s="17" t="e">
        <f t="shared" si="3"/>
        <v>#N/A</v>
      </c>
    </row>
    <row r="268" spans="1:7">
      <c r="A268" s="1" t="str">
        <f>IF(COUNTIF($B$2:$B$11,'S&amp;P Regression'!A257)=1,'S&amp;P Regression'!A257,"")</f>
        <v/>
      </c>
      <c r="B268" s="1" t="str">
        <f>IF($A268="","",'S&amp;P Regression'!B257)</f>
        <v/>
      </c>
      <c r="C268" s="1" t="str">
        <f>IF($A268="","",'S&amp;P Regression'!C257)</f>
        <v/>
      </c>
      <c r="D268" s="15" t="e">
        <f>IF($A268="",#N/A,'S&amp;P Regression'!D257)</f>
        <v>#N/A</v>
      </c>
      <c r="E268" s="16" t="str">
        <f>IF($A268="","",'S&amp;P Regression'!E257)</f>
        <v/>
      </c>
      <c r="F268" s="16" t="str">
        <f>IF($A268="","",'S&amp;P Regression'!F257)</f>
        <v/>
      </c>
      <c r="G268" s="17" t="e">
        <f t="shared" si="3"/>
        <v>#N/A</v>
      </c>
    </row>
    <row r="269" spans="1:7">
      <c r="A269" s="1" t="str">
        <f>IF(COUNTIF($B$2:$B$11,'S&amp;P Regression'!A258)=1,'S&amp;P Regression'!A258,"")</f>
        <v/>
      </c>
      <c r="B269" s="1" t="str">
        <f>IF($A269="","",'S&amp;P Regression'!B258)</f>
        <v/>
      </c>
      <c r="C269" s="1" t="str">
        <f>IF($A269="","",'S&amp;P Regression'!C258)</f>
        <v/>
      </c>
      <c r="D269" s="15" t="e">
        <f>IF($A269="",#N/A,'S&amp;P Regression'!D258)</f>
        <v>#N/A</v>
      </c>
      <c r="E269" s="16" t="str">
        <f>IF($A269="","",'S&amp;P Regression'!E258)</f>
        <v/>
      </c>
      <c r="F269" s="16" t="str">
        <f>IF($A269="","",'S&amp;P Regression'!F258)</f>
        <v/>
      </c>
      <c r="G269" s="17" t="e">
        <f t="shared" si="3"/>
        <v>#N/A</v>
      </c>
    </row>
    <row r="270" spans="1:7">
      <c r="A270" s="1" t="str">
        <f>IF(COUNTIF($B$2:$B$11,'S&amp;P Regression'!A259)=1,'S&amp;P Regression'!A259,"")</f>
        <v/>
      </c>
      <c r="B270" s="1" t="str">
        <f>IF($A270="","",'S&amp;P Regression'!B259)</f>
        <v/>
      </c>
      <c r="C270" s="1" t="str">
        <f>IF($A270="","",'S&amp;P Regression'!C259)</f>
        <v/>
      </c>
      <c r="D270" s="15" t="e">
        <f>IF($A270="",#N/A,'S&amp;P Regression'!D259)</f>
        <v>#N/A</v>
      </c>
      <c r="E270" s="16" t="str">
        <f>IF($A270="","",'S&amp;P Regression'!E259)</f>
        <v/>
      </c>
      <c r="F270" s="16" t="str">
        <f>IF($A270="","",'S&amp;P Regression'!F259)</f>
        <v/>
      </c>
      <c r="G270" s="17" t="e">
        <f t="shared" si="3"/>
        <v>#N/A</v>
      </c>
    </row>
    <row r="271" spans="1:7">
      <c r="A271" s="1" t="str">
        <f>IF(COUNTIF($B$2:$B$11,'S&amp;P Regression'!A260)=1,'S&amp;P Regression'!A260,"")</f>
        <v/>
      </c>
      <c r="B271" s="1" t="str">
        <f>IF($A271="","",'S&amp;P Regression'!B260)</f>
        <v/>
      </c>
      <c r="C271" s="1" t="str">
        <f>IF($A271="","",'S&amp;P Regression'!C260)</f>
        <v/>
      </c>
      <c r="D271" s="15" t="e">
        <f>IF($A271="",#N/A,'S&amp;P Regression'!D260)</f>
        <v>#N/A</v>
      </c>
      <c r="E271" s="16" t="str">
        <f>IF($A271="","",'S&amp;P Regression'!E260)</f>
        <v/>
      </c>
      <c r="F271" s="16" t="str">
        <f>IF($A271="","",'S&amp;P Regression'!F260)</f>
        <v/>
      </c>
      <c r="G271" s="17" t="e">
        <f t="shared" ref="G271:G334" si="4">IF(F271="",#N/A,E271/F271)</f>
        <v>#N/A</v>
      </c>
    </row>
    <row r="272" spans="1:7">
      <c r="A272" s="1" t="str">
        <f>IF(COUNTIF($B$2:$B$11,'S&amp;P Regression'!A261)=1,'S&amp;P Regression'!A261,"")</f>
        <v/>
      </c>
      <c r="B272" s="1" t="str">
        <f>IF($A272="","",'S&amp;P Regression'!B261)</f>
        <v/>
      </c>
      <c r="C272" s="1" t="str">
        <f>IF($A272="","",'S&amp;P Regression'!C261)</f>
        <v/>
      </c>
      <c r="D272" s="15" t="e">
        <f>IF($A272="",#N/A,'S&amp;P Regression'!D261)</f>
        <v>#N/A</v>
      </c>
      <c r="E272" s="16" t="str">
        <f>IF($A272="","",'S&amp;P Regression'!E261)</f>
        <v/>
      </c>
      <c r="F272" s="16" t="str">
        <f>IF($A272="","",'S&amp;P Regression'!F261)</f>
        <v/>
      </c>
      <c r="G272" s="17" t="e">
        <f t="shared" si="4"/>
        <v>#N/A</v>
      </c>
    </row>
    <row r="273" spans="1:7">
      <c r="A273" s="1" t="str">
        <f>IF(COUNTIF($B$2:$B$11,'S&amp;P Regression'!A262)=1,'S&amp;P Regression'!A262,"")</f>
        <v/>
      </c>
      <c r="B273" s="1" t="str">
        <f>IF($A273="","",'S&amp;P Regression'!B262)</f>
        <v/>
      </c>
      <c r="C273" s="1" t="str">
        <f>IF($A273="","",'S&amp;P Regression'!C262)</f>
        <v/>
      </c>
      <c r="D273" s="15" t="e">
        <f>IF($A273="",#N/A,'S&amp;P Regression'!D262)</f>
        <v>#N/A</v>
      </c>
      <c r="E273" s="16" t="str">
        <f>IF($A273="","",'S&amp;P Regression'!E262)</f>
        <v/>
      </c>
      <c r="F273" s="16" t="str">
        <f>IF($A273="","",'S&amp;P Regression'!F262)</f>
        <v/>
      </c>
      <c r="G273" s="17" t="e">
        <f t="shared" si="4"/>
        <v>#N/A</v>
      </c>
    </row>
    <row r="274" spans="1:7">
      <c r="A274" s="1" t="str">
        <f>IF(COUNTIF($B$2:$B$11,'S&amp;P Regression'!A263)=1,'S&amp;P Regression'!A263,"")</f>
        <v/>
      </c>
      <c r="B274" s="1" t="str">
        <f>IF($A274="","",'S&amp;P Regression'!B263)</f>
        <v/>
      </c>
      <c r="C274" s="1" t="str">
        <f>IF($A274="","",'S&amp;P Regression'!C263)</f>
        <v/>
      </c>
      <c r="D274" s="15" t="e">
        <f>IF($A274="",#N/A,'S&amp;P Regression'!D263)</f>
        <v>#N/A</v>
      </c>
      <c r="E274" s="16" t="str">
        <f>IF($A274="","",'S&amp;P Regression'!E263)</f>
        <v/>
      </c>
      <c r="F274" s="16" t="str">
        <f>IF($A274="","",'S&amp;P Regression'!F263)</f>
        <v/>
      </c>
      <c r="G274" s="17" t="e">
        <f t="shared" si="4"/>
        <v>#N/A</v>
      </c>
    </row>
    <row r="275" spans="1:7">
      <c r="A275" s="1" t="str">
        <f>IF(COUNTIF($B$2:$B$11,'S&amp;P Regression'!A264)=1,'S&amp;P Regression'!A264,"")</f>
        <v/>
      </c>
      <c r="B275" s="1" t="str">
        <f>IF($A275="","",'S&amp;P Regression'!B264)</f>
        <v/>
      </c>
      <c r="C275" s="1" t="str">
        <f>IF($A275="","",'S&amp;P Regression'!C264)</f>
        <v/>
      </c>
      <c r="D275" s="15" t="e">
        <f>IF($A275="",#N/A,'S&amp;P Regression'!D264)</f>
        <v>#N/A</v>
      </c>
      <c r="E275" s="16" t="str">
        <f>IF($A275="","",'S&amp;P Regression'!E264)</f>
        <v/>
      </c>
      <c r="F275" s="16" t="str">
        <f>IF($A275="","",'S&amp;P Regression'!F264)</f>
        <v/>
      </c>
      <c r="G275" s="17" t="e">
        <f t="shared" si="4"/>
        <v>#N/A</v>
      </c>
    </row>
    <row r="276" spans="1:7">
      <c r="A276" s="1" t="str">
        <f>IF(COUNTIF($B$2:$B$11,'S&amp;P Regression'!A265)=1,'S&amp;P Regression'!A265,"")</f>
        <v/>
      </c>
      <c r="B276" s="1" t="str">
        <f>IF($A276="","",'S&amp;P Regression'!B265)</f>
        <v/>
      </c>
      <c r="C276" s="1" t="str">
        <f>IF($A276="","",'S&amp;P Regression'!C265)</f>
        <v/>
      </c>
      <c r="D276" s="15" t="e">
        <f>IF($A276="",#N/A,'S&amp;P Regression'!D265)</f>
        <v>#N/A</v>
      </c>
      <c r="E276" s="16" t="str">
        <f>IF($A276="","",'S&amp;P Regression'!E265)</f>
        <v/>
      </c>
      <c r="F276" s="16" t="str">
        <f>IF($A276="","",'S&amp;P Regression'!F265)</f>
        <v/>
      </c>
      <c r="G276" s="17" t="e">
        <f t="shared" si="4"/>
        <v>#N/A</v>
      </c>
    </row>
    <row r="277" spans="1:7">
      <c r="A277" s="1" t="str">
        <f>IF(COUNTIF($B$2:$B$11,'S&amp;P Regression'!A266)=1,'S&amp;P Regression'!A266,"")</f>
        <v/>
      </c>
      <c r="B277" s="1" t="str">
        <f>IF($A277="","",'S&amp;P Regression'!B266)</f>
        <v/>
      </c>
      <c r="C277" s="1" t="str">
        <f>IF($A277="","",'S&amp;P Regression'!C266)</f>
        <v/>
      </c>
      <c r="D277" s="15" t="e">
        <f>IF($A277="",#N/A,'S&amp;P Regression'!D266)</f>
        <v>#N/A</v>
      </c>
      <c r="E277" s="16" t="str">
        <f>IF($A277="","",'S&amp;P Regression'!E266)</f>
        <v/>
      </c>
      <c r="F277" s="16" t="str">
        <f>IF($A277="","",'S&amp;P Regression'!F266)</f>
        <v/>
      </c>
      <c r="G277" s="17" t="e">
        <f t="shared" si="4"/>
        <v>#N/A</v>
      </c>
    </row>
    <row r="278" spans="1:7">
      <c r="A278" s="1" t="str">
        <f>IF(COUNTIF($B$2:$B$11,'S&amp;P Regression'!A267)=1,'S&amp;P Regression'!A267,"")</f>
        <v/>
      </c>
      <c r="B278" s="1" t="str">
        <f>IF($A278="","",'S&amp;P Regression'!B267)</f>
        <v/>
      </c>
      <c r="C278" s="1" t="str">
        <f>IF($A278="","",'S&amp;P Regression'!C267)</f>
        <v/>
      </c>
      <c r="D278" s="15" t="e">
        <f>IF($A278="",#N/A,'S&amp;P Regression'!D267)</f>
        <v>#N/A</v>
      </c>
      <c r="E278" s="16" t="str">
        <f>IF($A278="","",'S&amp;P Regression'!E267)</f>
        <v/>
      </c>
      <c r="F278" s="16" t="str">
        <f>IF($A278="","",'S&amp;P Regression'!F267)</f>
        <v/>
      </c>
      <c r="G278" s="17" t="e">
        <f t="shared" si="4"/>
        <v>#N/A</v>
      </c>
    </row>
    <row r="279" spans="1:7">
      <c r="A279" s="1" t="str">
        <f>IF(COUNTIF($B$2:$B$11,'S&amp;P Regression'!A268)=1,'S&amp;P Regression'!A268,"")</f>
        <v/>
      </c>
      <c r="B279" s="1" t="str">
        <f>IF($A279="","",'S&amp;P Regression'!B268)</f>
        <v/>
      </c>
      <c r="C279" s="1" t="str">
        <f>IF($A279="","",'S&amp;P Regression'!C268)</f>
        <v/>
      </c>
      <c r="D279" s="15" t="e">
        <f>IF($A279="",#N/A,'S&amp;P Regression'!D268)</f>
        <v>#N/A</v>
      </c>
      <c r="E279" s="16" t="str">
        <f>IF($A279="","",'S&amp;P Regression'!E268)</f>
        <v/>
      </c>
      <c r="F279" s="16" t="str">
        <f>IF($A279="","",'S&amp;P Regression'!F268)</f>
        <v/>
      </c>
      <c r="G279" s="17" t="e">
        <f t="shared" si="4"/>
        <v>#N/A</v>
      </c>
    </row>
    <row r="280" spans="1:7">
      <c r="A280" s="1" t="str">
        <f>IF(COUNTIF($B$2:$B$11,'S&amp;P Regression'!A269)=1,'S&amp;P Regression'!A269,"")</f>
        <v/>
      </c>
      <c r="B280" s="1" t="str">
        <f>IF($A280="","",'S&amp;P Regression'!B269)</f>
        <v/>
      </c>
      <c r="C280" s="1" t="str">
        <f>IF($A280="","",'S&amp;P Regression'!C269)</f>
        <v/>
      </c>
      <c r="D280" s="15" t="e">
        <f>IF($A280="",#N/A,'S&amp;P Regression'!D269)</f>
        <v>#N/A</v>
      </c>
      <c r="E280" s="16" t="str">
        <f>IF($A280="","",'S&amp;P Regression'!E269)</f>
        <v/>
      </c>
      <c r="F280" s="16" t="str">
        <f>IF($A280="","",'S&amp;P Regression'!F269)</f>
        <v/>
      </c>
      <c r="G280" s="17" t="e">
        <f t="shared" si="4"/>
        <v>#N/A</v>
      </c>
    </row>
    <row r="281" spans="1:7">
      <c r="A281" s="1" t="str">
        <f>IF(COUNTIF($B$2:$B$11,'S&amp;P Regression'!A270)=1,'S&amp;P Regression'!A270,"")</f>
        <v/>
      </c>
      <c r="B281" s="1" t="str">
        <f>IF($A281="","",'S&amp;P Regression'!B270)</f>
        <v/>
      </c>
      <c r="C281" s="1" t="str">
        <f>IF($A281="","",'S&amp;P Regression'!C270)</f>
        <v/>
      </c>
      <c r="D281" s="15" t="e">
        <f>IF($A281="",#N/A,'S&amp;P Regression'!D270)</f>
        <v>#N/A</v>
      </c>
      <c r="E281" s="16" t="str">
        <f>IF($A281="","",'S&amp;P Regression'!E270)</f>
        <v/>
      </c>
      <c r="F281" s="16" t="str">
        <f>IF($A281="","",'S&amp;P Regression'!F270)</f>
        <v/>
      </c>
      <c r="G281" s="17" t="e">
        <f t="shared" si="4"/>
        <v>#N/A</v>
      </c>
    </row>
    <row r="282" spans="1:7">
      <c r="A282" s="1" t="str">
        <f>IF(COUNTIF($B$2:$B$11,'S&amp;P Regression'!A271)=1,'S&amp;P Regression'!A271,"")</f>
        <v/>
      </c>
      <c r="B282" s="1" t="str">
        <f>IF($A282="","",'S&amp;P Regression'!B271)</f>
        <v/>
      </c>
      <c r="C282" s="1" t="str">
        <f>IF($A282="","",'S&amp;P Regression'!C271)</f>
        <v/>
      </c>
      <c r="D282" s="15" t="e">
        <f>IF($A282="",#N/A,'S&amp;P Regression'!D271)</f>
        <v>#N/A</v>
      </c>
      <c r="E282" s="16" t="str">
        <f>IF($A282="","",'S&amp;P Regression'!E271)</f>
        <v/>
      </c>
      <c r="F282" s="16" t="str">
        <f>IF($A282="","",'S&amp;P Regression'!F271)</f>
        <v/>
      </c>
      <c r="G282" s="17" t="e">
        <f t="shared" si="4"/>
        <v>#N/A</v>
      </c>
    </row>
    <row r="283" spans="1:7">
      <c r="A283" s="1" t="str">
        <f>IF(COUNTIF($B$2:$B$11,'S&amp;P Regression'!A272)=1,'S&amp;P Regression'!A272,"")</f>
        <v/>
      </c>
      <c r="B283" s="1" t="str">
        <f>IF($A283="","",'S&amp;P Regression'!B272)</f>
        <v/>
      </c>
      <c r="C283" s="1" t="str">
        <f>IF($A283="","",'S&amp;P Regression'!C272)</f>
        <v/>
      </c>
      <c r="D283" s="15" t="e">
        <f>IF($A283="",#N/A,'S&amp;P Regression'!D272)</f>
        <v>#N/A</v>
      </c>
      <c r="E283" s="16" t="str">
        <f>IF($A283="","",'S&amp;P Regression'!E272)</f>
        <v/>
      </c>
      <c r="F283" s="16" t="str">
        <f>IF($A283="","",'S&amp;P Regression'!F272)</f>
        <v/>
      </c>
      <c r="G283" s="17" t="e">
        <f t="shared" si="4"/>
        <v>#N/A</v>
      </c>
    </row>
    <row r="284" spans="1:7">
      <c r="A284" s="1" t="str">
        <f>IF(COUNTIF($B$2:$B$11,'S&amp;P Regression'!A273)=1,'S&amp;P Regression'!A273,"")</f>
        <v/>
      </c>
      <c r="B284" s="1" t="str">
        <f>IF($A284="","",'S&amp;P Regression'!B273)</f>
        <v/>
      </c>
      <c r="C284" s="1" t="str">
        <f>IF($A284="","",'S&amp;P Regression'!C273)</f>
        <v/>
      </c>
      <c r="D284" s="15" t="e">
        <f>IF($A284="",#N/A,'S&amp;P Regression'!D273)</f>
        <v>#N/A</v>
      </c>
      <c r="E284" s="16" t="str">
        <f>IF($A284="","",'S&amp;P Regression'!E273)</f>
        <v/>
      </c>
      <c r="F284" s="16" t="str">
        <f>IF($A284="","",'S&amp;P Regression'!F273)</f>
        <v/>
      </c>
      <c r="G284" s="17" t="e">
        <f t="shared" si="4"/>
        <v>#N/A</v>
      </c>
    </row>
    <row r="285" spans="1:7">
      <c r="A285" s="1" t="str">
        <f>IF(COUNTIF($B$2:$B$11,'S&amp;P Regression'!A274)=1,'S&amp;P Regression'!A274,"")</f>
        <v/>
      </c>
      <c r="B285" s="1" t="str">
        <f>IF($A285="","",'S&amp;P Regression'!B274)</f>
        <v/>
      </c>
      <c r="C285" s="1" t="str">
        <f>IF($A285="","",'S&amp;P Regression'!C274)</f>
        <v/>
      </c>
      <c r="D285" s="15" t="e">
        <f>IF($A285="",#N/A,'S&amp;P Regression'!D274)</f>
        <v>#N/A</v>
      </c>
      <c r="E285" s="16" t="str">
        <f>IF($A285="","",'S&amp;P Regression'!E274)</f>
        <v/>
      </c>
      <c r="F285" s="16" t="str">
        <f>IF($A285="","",'S&amp;P Regression'!F274)</f>
        <v/>
      </c>
      <c r="G285" s="17" t="e">
        <f t="shared" si="4"/>
        <v>#N/A</v>
      </c>
    </row>
    <row r="286" spans="1:7">
      <c r="A286" s="1" t="str">
        <f>IF(COUNTIF($B$2:$B$11,'S&amp;P Regression'!A275)=1,'S&amp;P Regression'!A275,"")</f>
        <v/>
      </c>
      <c r="B286" s="1" t="str">
        <f>IF($A286="","",'S&amp;P Regression'!B275)</f>
        <v/>
      </c>
      <c r="C286" s="1" t="str">
        <f>IF($A286="","",'S&amp;P Regression'!C275)</f>
        <v/>
      </c>
      <c r="D286" s="15" t="e">
        <f>IF($A286="",#N/A,'S&amp;P Regression'!D275)</f>
        <v>#N/A</v>
      </c>
      <c r="E286" s="16" t="str">
        <f>IF($A286="","",'S&amp;P Regression'!E275)</f>
        <v/>
      </c>
      <c r="F286" s="16" t="str">
        <f>IF($A286="","",'S&amp;P Regression'!F275)</f>
        <v/>
      </c>
      <c r="G286" s="17" t="e">
        <f t="shared" si="4"/>
        <v>#N/A</v>
      </c>
    </row>
    <row r="287" spans="1:7">
      <c r="A287" s="1" t="str">
        <f>IF(COUNTIF($B$2:$B$11,'S&amp;P Regression'!A276)=1,'S&amp;P Regression'!A276,"")</f>
        <v/>
      </c>
      <c r="B287" s="1" t="str">
        <f>IF($A287="","",'S&amp;P Regression'!B276)</f>
        <v/>
      </c>
      <c r="C287" s="1" t="str">
        <f>IF($A287="","",'S&amp;P Regression'!C276)</f>
        <v/>
      </c>
      <c r="D287" s="15" t="e">
        <f>IF($A287="",#N/A,'S&amp;P Regression'!D276)</f>
        <v>#N/A</v>
      </c>
      <c r="E287" s="16" t="str">
        <f>IF($A287="","",'S&amp;P Regression'!E276)</f>
        <v/>
      </c>
      <c r="F287" s="16" t="str">
        <f>IF($A287="","",'S&amp;P Regression'!F276)</f>
        <v/>
      </c>
      <c r="G287" s="17" t="e">
        <f t="shared" si="4"/>
        <v>#N/A</v>
      </c>
    </row>
    <row r="288" spans="1:7">
      <c r="A288" s="1" t="str">
        <f>IF(COUNTIF($B$2:$B$11,'S&amp;P Regression'!A277)=1,'S&amp;P Regression'!A277,"")</f>
        <v/>
      </c>
      <c r="B288" s="1" t="str">
        <f>IF($A288="","",'S&amp;P Regression'!B277)</f>
        <v/>
      </c>
      <c r="C288" s="1" t="str">
        <f>IF($A288="","",'S&amp;P Regression'!C277)</f>
        <v/>
      </c>
      <c r="D288" s="15" t="e">
        <f>IF($A288="",#N/A,'S&amp;P Regression'!D277)</f>
        <v>#N/A</v>
      </c>
      <c r="E288" s="16" t="str">
        <f>IF($A288="","",'S&amp;P Regression'!E277)</f>
        <v/>
      </c>
      <c r="F288" s="16" t="str">
        <f>IF($A288="","",'S&amp;P Regression'!F277)</f>
        <v/>
      </c>
      <c r="G288" s="17" t="e">
        <f t="shared" si="4"/>
        <v>#N/A</v>
      </c>
    </row>
    <row r="289" spans="1:7">
      <c r="A289" s="1" t="str">
        <f>IF(COUNTIF($B$2:$B$11,'S&amp;P Regression'!A278)=1,'S&amp;P Regression'!A278,"")</f>
        <v/>
      </c>
      <c r="B289" s="1" t="str">
        <f>IF($A289="","",'S&amp;P Regression'!B278)</f>
        <v/>
      </c>
      <c r="C289" s="1" t="str">
        <f>IF($A289="","",'S&amp;P Regression'!C278)</f>
        <v/>
      </c>
      <c r="D289" s="15" t="e">
        <f>IF($A289="",#N/A,'S&amp;P Regression'!D278)</f>
        <v>#N/A</v>
      </c>
      <c r="E289" s="16" t="str">
        <f>IF($A289="","",'S&amp;P Regression'!E278)</f>
        <v/>
      </c>
      <c r="F289" s="16" t="str">
        <f>IF($A289="","",'S&amp;P Regression'!F278)</f>
        <v/>
      </c>
      <c r="G289" s="17" t="e">
        <f t="shared" si="4"/>
        <v>#N/A</v>
      </c>
    </row>
    <row r="290" spans="1:7">
      <c r="A290" s="1" t="str">
        <f>IF(COUNTIF($B$2:$B$11,'S&amp;P Regression'!A279)=1,'S&amp;P Regression'!A279,"")</f>
        <v/>
      </c>
      <c r="B290" s="1" t="str">
        <f>IF($A290="","",'S&amp;P Regression'!B279)</f>
        <v/>
      </c>
      <c r="C290" s="1" t="str">
        <f>IF($A290="","",'S&amp;P Regression'!C279)</f>
        <v/>
      </c>
      <c r="D290" s="15" t="e">
        <f>IF($A290="",#N/A,'S&amp;P Regression'!D279)</f>
        <v>#N/A</v>
      </c>
      <c r="E290" s="16" t="str">
        <f>IF($A290="","",'S&amp;P Regression'!E279)</f>
        <v/>
      </c>
      <c r="F290" s="16" t="str">
        <f>IF($A290="","",'S&amp;P Regression'!F279)</f>
        <v/>
      </c>
      <c r="G290" s="17" t="e">
        <f t="shared" si="4"/>
        <v>#N/A</v>
      </c>
    </row>
    <row r="291" spans="1:7">
      <c r="A291" s="1" t="str">
        <f>IF(COUNTIF($B$2:$B$11,'S&amp;P Regression'!A280)=1,'S&amp;P Regression'!A280,"")</f>
        <v/>
      </c>
      <c r="B291" s="1" t="str">
        <f>IF($A291="","",'S&amp;P Regression'!B280)</f>
        <v/>
      </c>
      <c r="C291" s="1" t="str">
        <f>IF($A291="","",'S&amp;P Regression'!C280)</f>
        <v/>
      </c>
      <c r="D291" s="15" t="e">
        <f>IF($A291="",#N/A,'S&amp;P Regression'!D280)</f>
        <v>#N/A</v>
      </c>
      <c r="E291" s="16" t="str">
        <f>IF($A291="","",'S&amp;P Regression'!E280)</f>
        <v/>
      </c>
      <c r="F291" s="16" t="str">
        <f>IF($A291="","",'S&amp;P Regression'!F280)</f>
        <v/>
      </c>
      <c r="G291" s="17" t="e">
        <f t="shared" si="4"/>
        <v>#N/A</v>
      </c>
    </row>
    <row r="292" spans="1:7">
      <c r="A292" s="1" t="str">
        <f>IF(COUNTIF($B$2:$B$11,'S&amp;P Regression'!A281)=1,'S&amp;P Regression'!A281,"")</f>
        <v/>
      </c>
      <c r="B292" s="1" t="str">
        <f>IF($A292="","",'S&amp;P Regression'!B281)</f>
        <v/>
      </c>
      <c r="C292" s="1" t="str">
        <f>IF($A292="","",'S&amp;P Regression'!C281)</f>
        <v/>
      </c>
      <c r="D292" s="15" t="e">
        <f>IF($A292="",#N/A,'S&amp;P Regression'!D281)</f>
        <v>#N/A</v>
      </c>
      <c r="E292" s="16" t="str">
        <f>IF($A292="","",'S&amp;P Regression'!E281)</f>
        <v/>
      </c>
      <c r="F292" s="16" t="str">
        <f>IF($A292="","",'S&amp;P Regression'!F281)</f>
        <v/>
      </c>
      <c r="G292" s="17" t="e">
        <f t="shared" si="4"/>
        <v>#N/A</v>
      </c>
    </row>
    <row r="293" spans="1:7">
      <c r="A293" s="1" t="str">
        <f>IF(COUNTIF($B$2:$B$11,'S&amp;P Regression'!A282)=1,'S&amp;P Regression'!A282,"")</f>
        <v/>
      </c>
      <c r="B293" s="1" t="str">
        <f>IF($A293="","",'S&amp;P Regression'!B282)</f>
        <v/>
      </c>
      <c r="C293" s="1" t="str">
        <f>IF($A293="","",'S&amp;P Regression'!C282)</f>
        <v/>
      </c>
      <c r="D293" s="15" t="e">
        <f>IF($A293="",#N/A,'S&amp;P Regression'!D282)</f>
        <v>#N/A</v>
      </c>
      <c r="E293" s="16" t="str">
        <f>IF($A293="","",'S&amp;P Regression'!E282)</f>
        <v/>
      </c>
      <c r="F293" s="16" t="str">
        <f>IF($A293="","",'S&amp;P Regression'!F282)</f>
        <v/>
      </c>
      <c r="G293" s="17" t="e">
        <f t="shared" si="4"/>
        <v>#N/A</v>
      </c>
    </row>
    <row r="294" spans="1:7">
      <c r="A294" s="1" t="str">
        <f>IF(COUNTIF($B$2:$B$11,'S&amp;P Regression'!A283)=1,'S&amp;P Regression'!A283,"")</f>
        <v/>
      </c>
      <c r="B294" s="1" t="str">
        <f>IF($A294="","",'S&amp;P Regression'!B283)</f>
        <v/>
      </c>
      <c r="C294" s="1" t="str">
        <f>IF($A294="","",'S&amp;P Regression'!C283)</f>
        <v/>
      </c>
      <c r="D294" s="15" t="e">
        <f>IF($A294="",#N/A,'S&amp;P Regression'!D283)</f>
        <v>#N/A</v>
      </c>
      <c r="E294" s="16" t="str">
        <f>IF($A294="","",'S&amp;P Regression'!E283)</f>
        <v/>
      </c>
      <c r="F294" s="16" t="str">
        <f>IF($A294="","",'S&amp;P Regression'!F283)</f>
        <v/>
      </c>
      <c r="G294" s="17" t="e">
        <f t="shared" si="4"/>
        <v>#N/A</v>
      </c>
    </row>
    <row r="295" spans="1:7">
      <c r="A295" s="1" t="str">
        <f>IF(COUNTIF($B$2:$B$11,'S&amp;P Regression'!A284)=1,'S&amp;P Regression'!A284,"")</f>
        <v/>
      </c>
      <c r="B295" s="1" t="str">
        <f>IF($A295="","",'S&amp;P Regression'!B284)</f>
        <v/>
      </c>
      <c r="C295" s="1" t="str">
        <f>IF($A295="","",'S&amp;P Regression'!C284)</f>
        <v/>
      </c>
      <c r="D295" s="15" t="e">
        <f>IF($A295="",#N/A,'S&amp;P Regression'!D284)</f>
        <v>#N/A</v>
      </c>
      <c r="E295" s="16" t="str">
        <f>IF($A295="","",'S&amp;P Regression'!E284)</f>
        <v/>
      </c>
      <c r="F295" s="16" t="str">
        <f>IF($A295="","",'S&amp;P Regression'!F284)</f>
        <v/>
      </c>
      <c r="G295" s="17" t="e">
        <f t="shared" si="4"/>
        <v>#N/A</v>
      </c>
    </row>
    <row r="296" spans="1:7">
      <c r="A296" s="1" t="str">
        <f>IF(COUNTIF($B$2:$B$11,'S&amp;P Regression'!A285)=1,'S&amp;P Regression'!A285,"")</f>
        <v/>
      </c>
      <c r="B296" s="1" t="str">
        <f>IF($A296="","",'S&amp;P Regression'!B285)</f>
        <v/>
      </c>
      <c r="C296" s="1" t="str">
        <f>IF($A296="","",'S&amp;P Regression'!C285)</f>
        <v/>
      </c>
      <c r="D296" s="15" t="e">
        <f>IF($A296="",#N/A,'S&amp;P Regression'!D285)</f>
        <v>#N/A</v>
      </c>
      <c r="E296" s="16" t="str">
        <f>IF($A296="","",'S&amp;P Regression'!E285)</f>
        <v/>
      </c>
      <c r="F296" s="16" t="str">
        <f>IF($A296="","",'S&amp;P Regression'!F285)</f>
        <v/>
      </c>
      <c r="G296" s="17" t="e">
        <f t="shared" si="4"/>
        <v>#N/A</v>
      </c>
    </row>
    <row r="297" spans="1:7">
      <c r="A297" s="1" t="str">
        <f>IF(COUNTIF($B$2:$B$11,'S&amp;P Regression'!A286)=1,'S&amp;P Regression'!A286,"")</f>
        <v/>
      </c>
      <c r="B297" s="1" t="str">
        <f>IF($A297="","",'S&amp;P Regression'!B286)</f>
        <v/>
      </c>
      <c r="C297" s="1" t="str">
        <f>IF($A297="","",'S&amp;P Regression'!C286)</f>
        <v/>
      </c>
      <c r="D297" s="15" t="e">
        <f>IF($A297="",#N/A,'S&amp;P Regression'!D286)</f>
        <v>#N/A</v>
      </c>
      <c r="E297" s="16" t="str">
        <f>IF($A297="","",'S&amp;P Regression'!E286)</f>
        <v/>
      </c>
      <c r="F297" s="16" t="str">
        <f>IF($A297="","",'S&amp;P Regression'!F286)</f>
        <v/>
      </c>
      <c r="G297" s="17" t="e">
        <f t="shared" si="4"/>
        <v>#N/A</v>
      </c>
    </row>
    <row r="298" spans="1:7">
      <c r="A298" s="1" t="str">
        <f>IF(COUNTIF($B$2:$B$11,'S&amp;P Regression'!A287)=1,'S&amp;P Regression'!A287,"")</f>
        <v/>
      </c>
      <c r="B298" s="1" t="str">
        <f>IF($A298="","",'S&amp;P Regression'!B287)</f>
        <v/>
      </c>
      <c r="C298" s="1" t="str">
        <f>IF($A298="","",'S&amp;P Regression'!C287)</f>
        <v/>
      </c>
      <c r="D298" s="15" t="e">
        <f>IF($A298="",#N/A,'S&amp;P Regression'!D287)</f>
        <v>#N/A</v>
      </c>
      <c r="E298" s="16" t="str">
        <f>IF($A298="","",'S&amp;P Regression'!E287)</f>
        <v/>
      </c>
      <c r="F298" s="16" t="str">
        <f>IF($A298="","",'S&amp;P Regression'!F287)</f>
        <v/>
      </c>
      <c r="G298" s="17" t="e">
        <f t="shared" si="4"/>
        <v>#N/A</v>
      </c>
    </row>
    <row r="299" spans="1:7">
      <c r="A299" s="1" t="str">
        <f>IF(COUNTIF($B$2:$B$11,'S&amp;P Regression'!A288)=1,'S&amp;P Regression'!A288,"")</f>
        <v/>
      </c>
      <c r="B299" s="1" t="str">
        <f>IF($A299="","",'S&amp;P Regression'!B288)</f>
        <v/>
      </c>
      <c r="C299" s="1" t="str">
        <f>IF($A299="","",'S&amp;P Regression'!C288)</f>
        <v/>
      </c>
      <c r="D299" s="15" t="e">
        <f>IF($A299="",#N/A,'S&amp;P Regression'!D288)</f>
        <v>#N/A</v>
      </c>
      <c r="E299" s="16" t="str">
        <f>IF($A299="","",'S&amp;P Regression'!E288)</f>
        <v/>
      </c>
      <c r="F299" s="16" t="str">
        <f>IF($A299="","",'S&amp;P Regression'!F288)</f>
        <v/>
      </c>
      <c r="G299" s="17" t="e">
        <f t="shared" si="4"/>
        <v>#N/A</v>
      </c>
    </row>
    <row r="300" spans="1:7">
      <c r="A300" s="1" t="str">
        <f>IF(COUNTIF($B$2:$B$11,'S&amp;P Regression'!A289)=1,'S&amp;P Regression'!A289,"")</f>
        <v/>
      </c>
      <c r="B300" s="1" t="str">
        <f>IF($A300="","",'S&amp;P Regression'!B289)</f>
        <v/>
      </c>
      <c r="C300" s="1" t="str">
        <f>IF($A300="","",'S&amp;P Regression'!C289)</f>
        <v/>
      </c>
      <c r="D300" s="15" t="e">
        <f>IF($A300="",#N/A,'S&amp;P Regression'!D289)</f>
        <v>#N/A</v>
      </c>
      <c r="E300" s="16" t="str">
        <f>IF($A300="","",'S&amp;P Regression'!E289)</f>
        <v/>
      </c>
      <c r="F300" s="16" t="str">
        <f>IF($A300="","",'S&amp;P Regression'!F289)</f>
        <v/>
      </c>
      <c r="G300" s="17" t="e">
        <f t="shared" si="4"/>
        <v>#N/A</v>
      </c>
    </row>
    <row r="301" spans="1:7">
      <c r="A301" s="1" t="str">
        <f>IF(COUNTIF($B$2:$B$11,'S&amp;P Regression'!A290)=1,'S&amp;P Regression'!A290,"")</f>
        <v/>
      </c>
      <c r="B301" s="1" t="str">
        <f>IF($A301="","",'S&amp;P Regression'!B290)</f>
        <v/>
      </c>
      <c r="C301" s="1" t="str">
        <f>IF($A301="","",'S&amp;P Regression'!C290)</f>
        <v/>
      </c>
      <c r="D301" s="15" t="e">
        <f>IF($A301="",#N/A,'S&amp;P Regression'!D290)</f>
        <v>#N/A</v>
      </c>
      <c r="E301" s="16" t="str">
        <f>IF($A301="","",'S&amp;P Regression'!E290)</f>
        <v/>
      </c>
      <c r="F301" s="16" t="str">
        <f>IF($A301="","",'S&amp;P Regression'!F290)</f>
        <v/>
      </c>
      <c r="G301" s="17" t="e">
        <f t="shared" si="4"/>
        <v>#N/A</v>
      </c>
    </row>
    <row r="302" spans="1:7">
      <c r="A302" s="1" t="str">
        <f>IF(COUNTIF($B$2:$B$11,'S&amp;P Regression'!A291)=1,'S&amp;P Regression'!A291,"")</f>
        <v/>
      </c>
      <c r="B302" s="1" t="str">
        <f>IF($A302="","",'S&amp;P Regression'!B291)</f>
        <v/>
      </c>
      <c r="C302" s="1" t="str">
        <f>IF($A302="","",'S&amp;P Regression'!C291)</f>
        <v/>
      </c>
      <c r="D302" s="15" t="e">
        <f>IF($A302="",#N/A,'S&amp;P Regression'!D291)</f>
        <v>#N/A</v>
      </c>
      <c r="E302" s="16" t="str">
        <f>IF($A302="","",'S&amp;P Regression'!E291)</f>
        <v/>
      </c>
      <c r="F302" s="16" t="str">
        <f>IF($A302="","",'S&amp;P Regression'!F291)</f>
        <v/>
      </c>
      <c r="G302" s="17" t="e">
        <f t="shared" si="4"/>
        <v>#N/A</v>
      </c>
    </row>
    <row r="303" spans="1:7">
      <c r="A303" s="1" t="str">
        <f>IF(COUNTIF($B$2:$B$11,'S&amp;P Regression'!A292)=1,'S&amp;P Regression'!A292,"")</f>
        <v/>
      </c>
      <c r="B303" s="1" t="str">
        <f>IF($A303="","",'S&amp;P Regression'!B292)</f>
        <v/>
      </c>
      <c r="C303" s="1" t="str">
        <f>IF($A303="","",'S&amp;P Regression'!C292)</f>
        <v/>
      </c>
      <c r="D303" s="15" t="e">
        <f>IF($A303="",#N/A,'S&amp;P Regression'!D292)</f>
        <v>#N/A</v>
      </c>
      <c r="E303" s="16" t="str">
        <f>IF($A303="","",'S&amp;P Regression'!E292)</f>
        <v/>
      </c>
      <c r="F303" s="16" t="str">
        <f>IF($A303="","",'S&amp;P Regression'!F292)</f>
        <v/>
      </c>
      <c r="G303" s="17" t="e">
        <f t="shared" si="4"/>
        <v>#N/A</v>
      </c>
    </row>
    <row r="304" spans="1:7">
      <c r="A304" s="1" t="str">
        <f>IF(COUNTIF($B$2:$B$11,'S&amp;P Regression'!A293)=1,'S&amp;P Regression'!A293,"")</f>
        <v/>
      </c>
      <c r="B304" s="1" t="str">
        <f>IF($A304="","",'S&amp;P Regression'!B293)</f>
        <v/>
      </c>
      <c r="C304" s="1" t="str">
        <f>IF($A304="","",'S&amp;P Regression'!C293)</f>
        <v/>
      </c>
      <c r="D304" s="15" t="e">
        <f>IF($A304="",#N/A,'S&amp;P Regression'!D293)</f>
        <v>#N/A</v>
      </c>
      <c r="E304" s="16" t="str">
        <f>IF($A304="","",'S&amp;P Regression'!E293)</f>
        <v/>
      </c>
      <c r="F304" s="16" t="str">
        <f>IF($A304="","",'S&amp;P Regression'!F293)</f>
        <v/>
      </c>
      <c r="G304" s="17" t="e">
        <f t="shared" si="4"/>
        <v>#N/A</v>
      </c>
    </row>
    <row r="305" spans="1:7">
      <c r="A305" s="1" t="str">
        <f>IF(COUNTIF($B$2:$B$11,'S&amp;P Regression'!A294)=1,'S&amp;P Regression'!A294,"")</f>
        <v>MMM</v>
      </c>
      <c r="B305" s="1" t="str">
        <f>IF($A305="","",'S&amp;P Regression'!B294)</f>
        <v>3M Company</v>
      </c>
      <c r="C305" s="1" t="str">
        <f>IF($A305="","",'S&amp;P Regression'!C294)</f>
        <v>Industrials</v>
      </c>
      <c r="D305" s="15">
        <f>IF($A305="",#N/A,'S&amp;P Regression'!D294)</f>
        <v>0.16800000000000001</v>
      </c>
      <c r="E305" s="16">
        <f>IF($A305="","",'S&amp;P Regression'!E294)</f>
        <v>114716.95</v>
      </c>
      <c r="F305" s="16">
        <f>IF($A305="","",'S&amp;P Regression'!F294)</f>
        <v>30489.89</v>
      </c>
      <c r="G305" s="17">
        <f t="shared" si="4"/>
        <v>3.7624586379288347</v>
      </c>
    </row>
    <row r="306" spans="1:7">
      <c r="A306" s="1" t="str">
        <f>IF(COUNTIF($B$2:$B$11,'S&amp;P Regression'!A295)=1,'S&amp;P Regression'!A295,"")</f>
        <v/>
      </c>
      <c r="B306" s="1" t="str">
        <f>IF($A306="","",'S&amp;P Regression'!B295)</f>
        <v/>
      </c>
      <c r="C306" s="1" t="str">
        <f>IF($A306="","",'S&amp;P Regression'!C295)</f>
        <v/>
      </c>
      <c r="D306" s="15" t="e">
        <f>IF($A306="",#N/A,'S&amp;P Regression'!D295)</f>
        <v>#N/A</v>
      </c>
      <c r="E306" s="16" t="str">
        <f>IF($A306="","",'S&amp;P Regression'!E295)</f>
        <v/>
      </c>
      <c r="F306" s="16" t="str">
        <f>IF($A306="","",'S&amp;P Regression'!F295)</f>
        <v/>
      </c>
      <c r="G306" s="17" t="e">
        <f t="shared" si="4"/>
        <v>#N/A</v>
      </c>
    </row>
    <row r="307" spans="1:7">
      <c r="A307" s="1" t="str">
        <f>IF(COUNTIF($B$2:$B$11,'S&amp;P Regression'!A296)=1,'S&amp;P Regression'!A296,"")</f>
        <v/>
      </c>
      <c r="B307" s="1" t="str">
        <f>IF($A307="","",'S&amp;P Regression'!B296)</f>
        <v/>
      </c>
      <c r="C307" s="1" t="str">
        <f>IF($A307="","",'S&amp;P Regression'!C296)</f>
        <v/>
      </c>
      <c r="D307" s="15" t="e">
        <f>IF($A307="",#N/A,'S&amp;P Regression'!D296)</f>
        <v>#N/A</v>
      </c>
      <c r="E307" s="16" t="str">
        <f>IF($A307="","",'S&amp;P Regression'!E296)</f>
        <v/>
      </c>
      <c r="F307" s="16" t="str">
        <f>IF($A307="","",'S&amp;P Regression'!F296)</f>
        <v/>
      </c>
      <c r="G307" s="17" t="e">
        <f t="shared" si="4"/>
        <v>#N/A</v>
      </c>
    </row>
    <row r="308" spans="1:7">
      <c r="A308" s="1" t="str">
        <f>IF(COUNTIF($B$2:$B$11,'S&amp;P Regression'!A297)=1,'S&amp;P Regression'!A297,"")</f>
        <v/>
      </c>
      <c r="B308" s="1" t="str">
        <f>IF($A308="","",'S&amp;P Regression'!B297)</f>
        <v/>
      </c>
      <c r="C308" s="1" t="str">
        <f>IF($A308="","",'S&amp;P Regression'!C297)</f>
        <v/>
      </c>
      <c r="D308" s="15" t="e">
        <f>IF($A308="",#N/A,'S&amp;P Regression'!D297)</f>
        <v>#N/A</v>
      </c>
      <c r="E308" s="16" t="str">
        <f>IF($A308="","",'S&amp;P Regression'!E297)</f>
        <v/>
      </c>
      <c r="F308" s="16" t="str">
        <f>IF($A308="","",'S&amp;P Regression'!F297)</f>
        <v/>
      </c>
      <c r="G308" s="17" t="e">
        <f t="shared" si="4"/>
        <v>#N/A</v>
      </c>
    </row>
    <row r="309" spans="1:7">
      <c r="A309" s="1" t="str">
        <f>IF(COUNTIF($B$2:$B$11,'S&amp;P Regression'!A298)=1,'S&amp;P Regression'!A298,"")</f>
        <v/>
      </c>
      <c r="B309" s="1" t="str">
        <f>IF($A309="","",'S&amp;P Regression'!B298)</f>
        <v/>
      </c>
      <c r="C309" s="1" t="str">
        <f>IF($A309="","",'S&amp;P Regression'!C298)</f>
        <v/>
      </c>
      <c r="D309" s="15" t="e">
        <f>IF($A309="",#N/A,'S&amp;P Regression'!D298)</f>
        <v>#N/A</v>
      </c>
      <c r="E309" s="16" t="str">
        <f>IF($A309="","",'S&amp;P Regression'!E298)</f>
        <v/>
      </c>
      <c r="F309" s="16" t="str">
        <f>IF($A309="","",'S&amp;P Regression'!F298)</f>
        <v/>
      </c>
      <c r="G309" s="17" t="e">
        <f t="shared" si="4"/>
        <v>#N/A</v>
      </c>
    </row>
    <row r="310" spans="1:7">
      <c r="A310" s="1" t="str">
        <f>IF(COUNTIF($B$2:$B$11,'S&amp;P Regression'!A299)=1,'S&amp;P Regression'!A299,"")</f>
        <v/>
      </c>
      <c r="B310" s="1" t="str">
        <f>IF($A310="","",'S&amp;P Regression'!B299)</f>
        <v/>
      </c>
      <c r="C310" s="1" t="str">
        <f>IF($A310="","",'S&amp;P Regression'!C299)</f>
        <v/>
      </c>
      <c r="D310" s="15" t="e">
        <f>IF($A310="",#N/A,'S&amp;P Regression'!D299)</f>
        <v>#N/A</v>
      </c>
      <c r="E310" s="16" t="str">
        <f>IF($A310="","",'S&amp;P Regression'!E299)</f>
        <v/>
      </c>
      <c r="F310" s="16" t="str">
        <f>IF($A310="","",'S&amp;P Regression'!F299)</f>
        <v/>
      </c>
      <c r="G310" s="17" t="e">
        <f t="shared" si="4"/>
        <v>#N/A</v>
      </c>
    </row>
    <row r="311" spans="1:7">
      <c r="A311" s="1" t="str">
        <f>IF(COUNTIF($B$2:$B$11,'S&amp;P Regression'!A300)=1,'S&amp;P Regression'!A300,"")</f>
        <v/>
      </c>
      <c r="B311" s="1" t="str">
        <f>IF($A311="","",'S&amp;P Regression'!B300)</f>
        <v/>
      </c>
      <c r="C311" s="1" t="str">
        <f>IF($A311="","",'S&amp;P Regression'!C300)</f>
        <v/>
      </c>
      <c r="D311" s="15" t="e">
        <f>IF($A311="",#N/A,'S&amp;P Regression'!D300)</f>
        <v>#N/A</v>
      </c>
      <c r="E311" s="16" t="str">
        <f>IF($A311="","",'S&amp;P Regression'!E300)</f>
        <v/>
      </c>
      <c r="F311" s="16" t="str">
        <f>IF($A311="","",'S&amp;P Regression'!F300)</f>
        <v/>
      </c>
      <c r="G311" s="17" t="e">
        <f t="shared" si="4"/>
        <v>#N/A</v>
      </c>
    </row>
    <row r="312" spans="1:7">
      <c r="A312" s="1" t="str">
        <f>IF(COUNTIF($B$2:$B$11,'S&amp;P Regression'!A301)=1,'S&amp;P Regression'!A301,"")</f>
        <v/>
      </c>
      <c r="B312" s="1" t="str">
        <f>IF($A312="","",'S&amp;P Regression'!B301)</f>
        <v/>
      </c>
      <c r="C312" s="1" t="str">
        <f>IF($A312="","",'S&amp;P Regression'!C301)</f>
        <v/>
      </c>
      <c r="D312" s="15" t="e">
        <f>IF($A312="",#N/A,'S&amp;P Regression'!D301)</f>
        <v>#N/A</v>
      </c>
      <c r="E312" s="16" t="str">
        <f>IF($A312="","",'S&amp;P Regression'!E301)</f>
        <v/>
      </c>
      <c r="F312" s="16" t="str">
        <f>IF($A312="","",'S&amp;P Regression'!F301)</f>
        <v/>
      </c>
      <c r="G312" s="17" t="e">
        <f t="shared" si="4"/>
        <v>#N/A</v>
      </c>
    </row>
    <row r="313" spans="1:7">
      <c r="A313" s="1" t="str">
        <f>IF(COUNTIF($B$2:$B$11,'S&amp;P Regression'!A302)=1,'S&amp;P Regression'!A302,"")</f>
        <v/>
      </c>
      <c r="B313" s="1" t="str">
        <f>IF($A313="","",'S&amp;P Regression'!B302)</f>
        <v/>
      </c>
      <c r="C313" s="1" t="str">
        <f>IF($A313="","",'S&amp;P Regression'!C302)</f>
        <v/>
      </c>
      <c r="D313" s="15" t="e">
        <f>IF($A313="",#N/A,'S&amp;P Regression'!D302)</f>
        <v>#N/A</v>
      </c>
      <c r="E313" s="16" t="str">
        <f>IF($A313="","",'S&amp;P Regression'!E302)</f>
        <v/>
      </c>
      <c r="F313" s="16" t="str">
        <f>IF($A313="","",'S&amp;P Regression'!F302)</f>
        <v/>
      </c>
      <c r="G313" s="17" t="e">
        <f t="shared" si="4"/>
        <v>#N/A</v>
      </c>
    </row>
    <row r="314" spans="1:7">
      <c r="A314" s="1" t="str">
        <f>IF(COUNTIF($B$2:$B$11,'S&amp;P Regression'!A303)=1,'S&amp;P Regression'!A303,"")</f>
        <v/>
      </c>
      <c r="B314" s="1" t="str">
        <f>IF($A314="","",'S&amp;P Regression'!B303)</f>
        <v/>
      </c>
      <c r="C314" s="1" t="str">
        <f>IF($A314="","",'S&amp;P Regression'!C303)</f>
        <v/>
      </c>
      <c r="D314" s="15" t="e">
        <f>IF($A314="",#N/A,'S&amp;P Regression'!D303)</f>
        <v>#N/A</v>
      </c>
      <c r="E314" s="16" t="str">
        <f>IF($A314="","",'S&amp;P Regression'!E303)</f>
        <v/>
      </c>
      <c r="F314" s="16" t="str">
        <f>IF($A314="","",'S&amp;P Regression'!F303)</f>
        <v/>
      </c>
      <c r="G314" s="17" t="e">
        <f t="shared" si="4"/>
        <v>#N/A</v>
      </c>
    </row>
    <row r="315" spans="1:7">
      <c r="A315" s="1" t="str">
        <f>IF(COUNTIF($B$2:$B$11,'S&amp;P Regression'!A304)=1,'S&amp;P Regression'!A304,"")</f>
        <v/>
      </c>
      <c r="B315" s="1" t="str">
        <f>IF($A315="","",'S&amp;P Regression'!B304)</f>
        <v/>
      </c>
      <c r="C315" s="1" t="str">
        <f>IF($A315="","",'S&amp;P Regression'!C304)</f>
        <v/>
      </c>
      <c r="D315" s="15" t="e">
        <f>IF($A315="",#N/A,'S&amp;P Regression'!D304)</f>
        <v>#N/A</v>
      </c>
      <c r="E315" s="16" t="str">
        <f>IF($A315="","",'S&amp;P Regression'!E304)</f>
        <v/>
      </c>
      <c r="F315" s="16" t="str">
        <f>IF($A315="","",'S&amp;P Regression'!F304)</f>
        <v/>
      </c>
      <c r="G315" s="17" t="e">
        <f t="shared" si="4"/>
        <v>#N/A</v>
      </c>
    </row>
    <row r="316" spans="1:7">
      <c r="A316" s="1" t="str">
        <f>IF(COUNTIF($B$2:$B$11,'S&amp;P Regression'!A305)=1,'S&amp;P Regression'!A305,"")</f>
        <v/>
      </c>
      <c r="B316" s="1" t="str">
        <f>IF($A316="","",'S&amp;P Regression'!B305)</f>
        <v/>
      </c>
      <c r="C316" s="1" t="str">
        <f>IF($A316="","",'S&amp;P Regression'!C305)</f>
        <v/>
      </c>
      <c r="D316" s="15" t="e">
        <f>IF($A316="",#N/A,'S&amp;P Regression'!D305)</f>
        <v>#N/A</v>
      </c>
      <c r="E316" s="16" t="str">
        <f>IF($A316="","",'S&amp;P Regression'!E305)</f>
        <v/>
      </c>
      <c r="F316" s="16" t="str">
        <f>IF($A316="","",'S&amp;P Regression'!F305)</f>
        <v/>
      </c>
      <c r="G316" s="17" t="e">
        <f t="shared" si="4"/>
        <v>#N/A</v>
      </c>
    </row>
    <row r="317" spans="1:7">
      <c r="A317" s="1" t="str">
        <f>IF(COUNTIF($B$2:$B$11,'S&amp;P Regression'!A306)=1,'S&amp;P Regression'!A306,"")</f>
        <v/>
      </c>
      <c r="B317" s="1" t="str">
        <f>IF($A317="","",'S&amp;P Regression'!B306)</f>
        <v/>
      </c>
      <c r="C317" s="1" t="str">
        <f>IF($A317="","",'S&amp;P Regression'!C306)</f>
        <v/>
      </c>
      <c r="D317" s="15" t="e">
        <f>IF($A317="",#N/A,'S&amp;P Regression'!D306)</f>
        <v>#N/A</v>
      </c>
      <c r="E317" s="16" t="str">
        <f>IF($A317="","",'S&amp;P Regression'!E306)</f>
        <v/>
      </c>
      <c r="F317" s="16" t="str">
        <f>IF($A317="","",'S&amp;P Regression'!F306)</f>
        <v/>
      </c>
      <c r="G317" s="17" t="e">
        <f t="shared" si="4"/>
        <v>#N/A</v>
      </c>
    </row>
    <row r="318" spans="1:7">
      <c r="A318" s="1" t="str">
        <f>IF(COUNTIF($B$2:$B$11,'S&amp;P Regression'!A307)=1,'S&amp;P Regression'!A307,"")</f>
        <v/>
      </c>
      <c r="B318" s="1" t="str">
        <f>IF($A318="","",'S&amp;P Regression'!B307)</f>
        <v/>
      </c>
      <c r="C318" s="1" t="str">
        <f>IF($A318="","",'S&amp;P Regression'!C307)</f>
        <v/>
      </c>
      <c r="D318" s="15" t="e">
        <f>IF($A318="",#N/A,'S&amp;P Regression'!D307)</f>
        <v>#N/A</v>
      </c>
      <c r="E318" s="16" t="str">
        <f>IF($A318="","",'S&amp;P Regression'!E307)</f>
        <v/>
      </c>
      <c r="F318" s="16" t="str">
        <f>IF($A318="","",'S&amp;P Regression'!F307)</f>
        <v/>
      </c>
      <c r="G318" s="17" t="e">
        <f t="shared" si="4"/>
        <v>#N/A</v>
      </c>
    </row>
    <row r="319" spans="1:7">
      <c r="A319" s="1" t="str">
        <f>IF(COUNTIF($B$2:$B$11,'S&amp;P Regression'!A308)=1,'S&amp;P Regression'!A308,"")</f>
        <v/>
      </c>
      <c r="B319" s="1" t="str">
        <f>IF($A319="","",'S&amp;P Regression'!B308)</f>
        <v/>
      </c>
      <c r="C319" s="1" t="str">
        <f>IF($A319="","",'S&amp;P Regression'!C308)</f>
        <v/>
      </c>
      <c r="D319" s="15" t="e">
        <f>IF($A319="",#N/A,'S&amp;P Regression'!D308)</f>
        <v>#N/A</v>
      </c>
      <c r="E319" s="16" t="str">
        <f>IF($A319="","",'S&amp;P Regression'!E308)</f>
        <v/>
      </c>
      <c r="F319" s="16" t="str">
        <f>IF($A319="","",'S&amp;P Regression'!F308)</f>
        <v/>
      </c>
      <c r="G319" s="17" t="e">
        <f t="shared" si="4"/>
        <v>#N/A</v>
      </c>
    </row>
    <row r="320" spans="1:7">
      <c r="A320" s="1" t="str">
        <f>IF(COUNTIF($B$2:$B$11,'S&amp;P Regression'!A309)=1,'S&amp;P Regression'!A309,"")</f>
        <v/>
      </c>
      <c r="B320" s="1" t="str">
        <f>IF($A320="","",'S&amp;P Regression'!B309)</f>
        <v/>
      </c>
      <c r="C320" s="1" t="str">
        <f>IF($A320="","",'S&amp;P Regression'!C309)</f>
        <v/>
      </c>
      <c r="D320" s="15" t="e">
        <f>IF($A320="",#N/A,'S&amp;P Regression'!D309)</f>
        <v>#N/A</v>
      </c>
      <c r="E320" s="16" t="str">
        <f>IF($A320="","",'S&amp;P Regression'!E309)</f>
        <v/>
      </c>
      <c r="F320" s="16" t="str">
        <f>IF($A320="","",'S&amp;P Regression'!F309)</f>
        <v/>
      </c>
      <c r="G320" s="17" t="e">
        <f t="shared" si="4"/>
        <v>#N/A</v>
      </c>
    </row>
    <row r="321" spans="1:7">
      <c r="A321" s="1" t="str">
        <f>IF(COUNTIF($B$2:$B$11,'S&amp;P Regression'!A310)=1,'S&amp;P Regression'!A310,"")</f>
        <v/>
      </c>
      <c r="B321" s="1" t="str">
        <f>IF($A321="","",'S&amp;P Regression'!B310)</f>
        <v/>
      </c>
      <c r="C321" s="1" t="str">
        <f>IF($A321="","",'S&amp;P Regression'!C310)</f>
        <v/>
      </c>
      <c r="D321" s="15" t="e">
        <f>IF($A321="",#N/A,'S&amp;P Regression'!D310)</f>
        <v>#N/A</v>
      </c>
      <c r="E321" s="16" t="str">
        <f>IF($A321="","",'S&amp;P Regression'!E310)</f>
        <v/>
      </c>
      <c r="F321" s="16" t="str">
        <f>IF($A321="","",'S&amp;P Regression'!F310)</f>
        <v/>
      </c>
      <c r="G321" s="17" t="e">
        <f t="shared" si="4"/>
        <v>#N/A</v>
      </c>
    </row>
    <row r="322" spans="1:7">
      <c r="A322" s="1" t="str">
        <f>IF(COUNTIF($B$2:$B$11,'S&amp;P Regression'!A311)=1,'S&amp;P Regression'!A311,"")</f>
        <v/>
      </c>
      <c r="B322" s="1" t="str">
        <f>IF($A322="","",'S&amp;P Regression'!B311)</f>
        <v/>
      </c>
      <c r="C322" s="1" t="str">
        <f>IF($A322="","",'S&amp;P Regression'!C311)</f>
        <v/>
      </c>
      <c r="D322" s="15" t="e">
        <f>IF($A322="",#N/A,'S&amp;P Regression'!D311)</f>
        <v>#N/A</v>
      </c>
      <c r="E322" s="16" t="str">
        <f>IF($A322="","",'S&amp;P Regression'!E311)</f>
        <v/>
      </c>
      <c r="F322" s="16" t="str">
        <f>IF($A322="","",'S&amp;P Regression'!F311)</f>
        <v/>
      </c>
      <c r="G322" s="17" t="e">
        <f t="shared" si="4"/>
        <v>#N/A</v>
      </c>
    </row>
    <row r="323" spans="1:7">
      <c r="A323" s="1" t="str">
        <f>IF(COUNTIF($B$2:$B$11,'S&amp;P Regression'!A312)=1,'S&amp;P Regression'!A312,"")</f>
        <v/>
      </c>
      <c r="B323" s="1" t="str">
        <f>IF($A323="","",'S&amp;P Regression'!B312)</f>
        <v/>
      </c>
      <c r="C323" s="1" t="str">
        <f>IF($A323="","",'S&amp;P Regression'!C312)</f>
        <v/>
      </c>
      <c r="D323" s="15" t="e">
        <f>IF($A323="",#N/A,'S&amp;P Regression'!D312)</f>
        <v>#N/A</v>
      </c>
      <c r="E323" s="16" t="str">
        <f>IF($A323="","",'S&amp;P Regression'!E312)</f>
        <v/>
      </c>
      <c r="F323" s="16" t="str">
        <f>IF($A323="","",'S&amp;P Regression'!F312)</f>
        <v/>
      </c>
      <c r="G323" s="17" t="e">
        <f t="shared" si="4"/>
        <v>#N/A</v>
      </c>
    </row>
    <row r="324" spans="1:7">
      <c r="A324" s="1" t="str">
        <f>IF(COUNTIF($B$2:$B$11,'S&amp;P Regression'!A313)=1,'S&amp;P Regression'!A313,"")</f>
        <v/>
      </c>
      <c r="B324" s="1" t="str">
        <f>IF($A324="","",'S&amp;P Regression'!B313)</f>
        <v/>
      </c>
      <c r="C324" s="1" t="str">
        <f>IF($A324="","",'S&amp;P Regression'!C313)</f>
        <v/>
      </c>
      <c r="D324" s="15" t="e">
        <f>IF($A324="",#N/A,'S&amp;P Regression'!D313)</f>
        <v>#N/A</v>
      </c>
      <c r="E324" s="16" t="str">
        <f>IF($A324="","",'S&amp;P Regression'!E313)</f>
        <v/>
      </c>
      <c r="F324" s="16" t="str">
        <f>IF($A324="","",'S&amp;P Regression'!F313)</f>
        <v/>
      </c>
      <c r="G324" s="17" t="e">
        <f t="shared" si="4"/>
        <v>#N/A</v>
      </c>
    </row>
    <row r="325" spans="1:7">
      <c r="A325" s="1" t="str">
        <f>IF(COUNTIF($B$2:$B$11,'S&amp;P Regression'!A314)=1,'S&amp;P Regression'!A314,"")</f>
        <v/>
      </c>
      <c r="B325" s="1" t="str">
        <f>IF($A325="","",'S&amp;P Regression'!B314)</f>
        <v/>
      </c>
      <c r="C325" s="1" t="str">
        <f>IF($A325="","",'S&amp;P Regression'!C314)</f>
        <v/>
      </c>
      <c r="D325" s="15" t="e">
        <f>IF($A325="",#N/A,'S&amp;P Regression'!D314)</f>
        <v>#N/A</v>
      </c>
      <c r="E325" s="16" t="str">
        <f>IF($A325="","",'S&amp;P Regression'!E314)</f>
        <v/>
      </c>
      <c r="F325" s="16" t="str">
        <f>IF($A325="","",'S&amp;P Regression'!F314)</f>
        <v/>
      </c>
      <c r="G325" s="17" t="e">
        <f t="shared" si="4"/>
        <v>#N/A</v>
      </c>
    </row>
    <row r="326" spans="1:7">
      <c r="A326" s="1" t="str">
        <f>IF(COUNTIF($B$2:$B$11,'S&amp;P Regression'!A315)=1,'S&amp;P Regression'!A315,"")</f>
        <v/>
      </c>
      <c r="B326" s="1" t="str">
        <f>IF($A326="","",'S&amp;P Regression'!B315)</f>
        <v/>
      </c>
      <c r="C326" s="1" t="str">
        <f>IF($A326="","",'S&amp;P Regression'!C315)</f>
        <v/>
      </c>
      <c r="D326" s="15" t="e">
        <f>IF($A326="",#N/A,'S&amp;P Regression'!D315)</f>
        <v>#N/A</v>
      </c>
      <c r="E326" s="16" t="str">
        <f>IF($A326="","",'S&amp;P Regression'!E315)</f>
        <v/>
      </c>
      <c r="F326" s="16" t="str">
        <f>IF($A326="","",'S&amp;P Regression'!F315)</f>
        <v/>
      </c>
      <c r="G326" s="17" t="e">
        <f t="shared" si="4"/>
        <v>#N/A</v>
      </c>
    </row>
    <row r="327" spans="1:7">
      <c r="A327" s="1" t="str">
        <f>IF(COUNTIF($B$2:$B$11,'S&amp;P Regression'!A316)=1,'S&amp;P Regression'!A316,"")</f>
        <v/>
      </c>
      <c r="B327" s="1" t="str">
        <f>IF($A327="","",'S&amp;P Regression'!B316)</f>
        <v/>
      </c>
      <c r="C327" s="1" t="str">
        <f>IF($A327="","",'S&amp;P Regression'!C316)</f>
        <v/>
      </c>
      <c r="D327" s="15" t="e">
        <f>IF($A327="",#N/A,'S&amp;P Regression'!D316)</f>
        <v>#N/A</v>
      </c>
      <c r="E327" s="16" t="str">
        <f>IF($A327="","",'S&amp;P Regression'!E316)</f>
        <v/>
      </c>
      <c r="F327" s="16" t="str">
        <f>IF($A327="","",'S&amp;P Regression'!F316)</f>
        <v/>
      </c>
      <c r="G327" s="17" t="e">
        <f t="shared" si="4"/>
        <v>#N/A</v>
      </c>
    </row>
    <row r="328" spans="1:7">
      <c r="A328" s="1" t="str">
        <f>IF(COUNTIF($B$2:$B$11,'S&amp;P Regression'!A317)=1,'S&amp;P Regression'!A317,"")</f>
        <v/>
      </c>
      <c r="B328" s="1" t="str">
        <f>IF($A328="","",'S&amp;P Regression'!B317)</f>
        <v/>
      </c>
      <c r="C328" s="1" t="str">
        <f>IF($A328="","",'S&amp;P Regression'!C317)</f>
        <v/>
      </c>
      <c r="D328" s="15" t="e">
        <f>IF($A328="",#N/A,'S&amp;P Regression'!D317)</f>
        <v>#N/A</v>
      </c>
      <c r="E328" s="16" t="str">
        <f>IF($A328="","",'S&amp;P Regression'!E317)</f>
        <v/>
      </c>
      <c r="F328" s="16" t="str">
        <f>IF($A328="","",'S&amp;P Regression'!F317)</f>
        <v/>
      </c>
      <c r="G328" s="17" t="e">
        <f t="shared" si="4"/>
        <v>#N/A</v>
      </c>
    </row>
    <row r="329" spans="1:7">
      <c r="A329" s="1" t="str">
        <f>IF(COUNTIF($B$2:$B$11,'S&amp;P Regression'!A318)=1,'S&amp;P Regression'!A318,"")</f>
        <v/>
      </c>
      <c r="B329" s="1" t="str">
        <f>IF($A329="","",'S&amp;P Regression'!B318)</f>
        <v/>
      </c>
      <c r="C329" s="1" t="str">
        <f>IF($A329="","",'S&amp;P Regression'!C318)</f>
        <v/>
      </c>
      <c r="D329" s="15" t="e">
        <f>IF($A329="",#N/A,'S&amp;P Regression'!D318)</f>
        <v>#N/A</v>
      </c>
      <c r="E329" s="16" t="str">
        <f>IF($A329="","",'S&amp;P Regression'!E318)</f>
        <v/>
      </c>
      <c r="F329" s="16" t="str">
        <f>IF($A329="","",'S&amp;P Regression'!F318)</f>
        <v/>
      </c>
      <c r="G329" s="17" t="e">
        <f t="shared" si="4"/>
        <v>#N/A</v>
      </c>
    </row>
    <row r="330" spans="1:7">
      <c r="A330" s="1" t="str">
        <f>IF(COUNTIF($B$2:$B$11,'S&amp;P Regression'!A319)=1,'S&amp;P Regression'!A319,"")</f>
        <v/>
      </c>
      <c r="B330" s="1" t="str">
        <f>IF($A330="","",'S&amp;P Regression'!B319)</f>
        <v/>
      </c>
      <c r="C330" s="1" t="str">
        <f>IF($A330="","",'S&amp;P Regression'!C319)</f>
        <v/>
      </c>
      <c r="D330" s="15" t="e">
        <f>IF($A330="",#N/A,'S&amp;P Regression'!D319)</f>
        <v>#N/A</v>
      </c>
      <c r="E330" s="16" t="str">
        <f>IF($A330="","",'S&amp;P Regression'!E319)</f>
        <v/>
      </c>
      <c r="F330" s="16" t="str">
        <f>IF($A330="","",'S&amp;P Regression'!F319)</f>
        <v/>
      </c>
      <c r="G330" s="17" t="e">
        <f t="shared" si="4"/>
        <v>#N/A</v>
      </c>
    </row>
    <row r="331" spans="1:7">
      <c r="A331" s="1" t="str">
        <f>IF(COUNTIF($B$2:$B$11,'S&amp;P Regression'!A320)=1,'S&amp;P Regression'!A320,"")</f>
        <v/>
      </c>
      <c r="B331" s="1" t="str">
        <f>IF($A331="","",'S&amp;P Regression'!B320)</f>
        <v/>
      </c>
      <c r="C331" s="1" t="str">
        <f>IF($A331="","",'S&amp;P Regression'!C320)</f>
        <v/>
      </c>
      <c r="D331" s="15" t="e">
        <f>IF($A331="",#N/A,'S&amp;P Regression'!D320)</f>
        <v>#N/A</v>
      </c>
      <c r="E331" s="16" t="str">
        <f>IF($A331="","",'S&amp;P Regression'!E320)</f>
        <v/>
      </c>
      <c r="F331" s="16" t="str">
        <f>IF($A331="","",'S&amp;P Regression'!F320)</f>
        <v/>
      </c>
      <c r="G331" s="17" t="e">
        <f t="shared" si="4"/>
        <v>#N/A</v>
      </c>
    </row>
    <row r="332" spans="1:7">
      <c r="A332" s="1" t="str">
        <f>IF(COUNTIF($B$2:$B$11,'S&amp;P Regression'!A321)=1,'S&amp;P Regression'!A321,"")</f>
        <v/>
      </c>
      <c r="B332" s="1" t="str">
        <f>IF($A332="","",'S&amp;P Regression'!B321)</f>
        <v/>
      </c>
      <c r="C332" s="1" t="str">
        <f>IF($A332="","",'S&amp;P Regression'!C321)</f>
        <v/>
      </c>
      <c r="D332" s="15" t="e">
        <f>IF($A332="",#N/A,'S&amp;P Regression'!D321)</f>
        <v>#N/A</v>
      </c>
      <c r="E332" s="16" t="str">
        <f>IF($A332="","",'S&amp;P Regression'!E321)</f>
        <v/>
      </c>
      <c r="F332" s="16" t="str">
        <f>IF($A332="","",'S&amp;P Regression'!F321)</f>
        <v/>
      </c>
      <c r="G332" s="17" t="e">
        <f t="shared" si="4"/>
        <v>#N/A</v>
      </c>
    </row>
    <row r="333" spans="1:7">
      <c r="A333" s="1" t="str">
        <f>IF(COUNTIF($B$2:$B$11,'S&amp;P Regression'!A322)=1,'S&amp;P Regression'!A322,"")</f>
        <v/>
      </c>
      <c r="B333" s="1" t="str">
        <f>IF($A333="","",'S&amp;P Regression'!B322)</f>
        <v/>
      </c>
      <c r="C333" s="1" t="str">
        <f>IF($A333="","",'S&amp;P Regression'!C322)</f>
        <v/>
      </c>
      <c r="D333" s="15" t="e">
        <f>IF($A333="",#N/A,'S&amp;P Regression'!D322)</f>
        <v>#N/A</v>
      </c>
      <c r="E333" s="16" t="str">
        <f>IF($A333="","",'S&amp;P Regression'!E322)</f>
        <v/>
      </c>
      <c r="F333" s="16" t="str">
        <f>IF($A333="","",'S&amp;P Regression'!F322)</f>
        <v/>
      </c>
      <c r="G333" s="17" t="e">
        <f t="shared" si="4"/>
        <v>#N/A</v>
      </c>
    </row>
    <row r="334" spans="1:7">
      <c r="A334" s="1" t="str">
        <f>IF(COUNTIF($B$2:$B$11,'S&amp;P Regression'!A323)=1,'S&amp;P Regression'!A323,"")</f>
        <v/>
      </c>
      <c r="B334" s="1" t="str">
        <f>IF($A334="","",'S&amp;P Regression'!B323)</f>
        <v/>
      </c>
      <c r="C334" s="1" t="str">
        <f>IF($A334="","",'S&amp;P Regression'!C323)</f>
        <v/>
      </c>
      <c r="D334" s="15" t="e">
        <f>IF($A334="",#N/A,'S&amp;P Regression'!D323)</f>
        <v>#N/A</v>
      </c>
      <c r="E334" s="16" t="str">
        <f>IF($A334="","",'S&amp;P Regression'!E323)</f>
        <v/>
      </c>
      <c r="F334" s="16" t="str">
        <f>IF($A334="","",'S&amp;P Regression'!F323)</f>
        <v/>
      </c>
      <c r="G334" s="17" t="e">
        <f t="shared" si="4"/>
        <v>#N/A</v>
      </c>
    </row>
    <row r="335" spans="1:7">
      <c r="A335" s="1" t="str">
        <f>IF(COUNTIF($B$2:$B$11,'S&amp;P Regression'!A324)=1,'S&amp;P Regression'!A324,"")</f>
        <v/>
      </c>
      <c r="B335" s="1" t="str">
        <f>IF($A335="","",'S&amp;P Regression'!B324)</f>
        <v/>
      </c>
      <c r="C335" s="1" t="str">
        <f>IF($A335="","",'S&amp;P Regression'!C324)</f>
        <v/>
      </c>
      <c r="D335" s="15" t="e">
        <f>IF($A335="",#N/A,'S&amp;P Regression'!D324)</f>
        <v>#N/A</v>
      </c>
      <c r="E335" s="16" t="str">
        <f>IF($A335="","",'S&amp;P Regression'!E324)</f>
        <v/>
      </c>
      <c r="F335" s="16" t="str">
        <f>IF($A335="","",'S&amp;P Regression'!F324)</f>
        <v/>
      </c>
      <c r="G335" s="17" t="e">
        <f t="shared" ref="G335:G398" si="5">IF(F335="",#N/A,E335/F335)</f>
        <v>#N/A</v>
      </c>
    </row>
    <row r="336" spans="1:7">
      <c r="A336" s="1" t="str">
        <f>IF(COUNTIF($B$2:$B$11,'S&amp;P Regression'!A325)=1,'S&amp;P Regression'!A325,"")</f>
        <v/>
      </c>
      <c r="B336" s="1" t="str">
        <f>IF($A336="","",'S&amp;P Regression'!B325)</f>
        <v/>
      </c>
      <c r="C336" s="1" t="str">
        <f>IF($A336="","",'S&amp;P Regression'!C325)</f>
        <v/>
      </c>
      <c r="D336" s="15" t="e">
        <f>IF($A336="",#N/A,'S&amp;P Regression'!D325)</f>
        <v>#N/A</v>
      </c>
      <c r="E336" s="16" t="str">
        <f>IF($A336="","",'S&amp;P Regression'!E325)</f>
        <v/>
      </c>
      <c r="F336" s="16" t="str">
        <f>IF($A336="","",'S&amp;P Regression'!F325)</f>
        <v/>
      </c>
      <c r="G336" s="17" t="e">
        <f t="shared" si="5"/>
        <v>#N/A</v>
      </c>
    </row>
    <row r="337" spans="1:7">
      <c r="A337" s="1" t="str">
        <f>IF(COUNTIF($B$2:$B$11,'S&amp;P Regression'!A326)=1,'S&amp;P Regression'!A326,"")</f>
        <v/>
      </c>
      <c r="B337" s="1" t="str">
        <f>IF($A337="","",'S&amp;P Regression'!B326)</f>
        <v/>
      </c>
      <c r="C337" s="1" t="str">
        <f>IF($A337="","",'S&amp;P Regression'!C326)</f>
        <v/>
      </c>
      <c r="D337" s="15" t="e">
        <f>IF($A337="",#N/A,'S&amp;P Regression'!D326)</f>
        <v>#N/A</v>
      </c>
      <c r="E337" s="16" t="str">
        <f>IF($A337="","",'S&amp;P Regression'!E326)</f>
        <v/>
      </c>
      <c r="F337" s="16" t="str">
        <f>IF($A337="","",'S&amp;P Regression'!F326)</f>
        <v/>
      </c>
      <c r="G337" s="17" t="e">
        <f t="shared" si="5"/>
        <v>#N/A</v>
      </c>
    </row>
    <row r="338" spans="1:7">
      <c r="A338" s="1" t="str">
        <f>IF(COUNTIF($B$2:$B$11,'S&amp;P Regression'!A327)=1,'S&amp;P Regression'!A327,"")</f>
        <v/>
      </c>
      <c r="B338" s="1" t="str">
        <f>IF($A338="","",'S&amp;P Regression'!B327)</f>
        <v/>
      </c>
      <c r="C338" s="1" t="str">
        <f>IF($A338="","",'S&amp;P Regression'!C327)</f>
        <v/>
      </c>
      <c r="D338" s="15" t="e">
        <f>IF($A338="",#N/A,'S&amp;P Regression'!D327)</f>
        <v>#N/A</v>
      </c>
      <c r="E338" s="16" t="str">
        <f>IF($A338="","",'S&amp;P Regression'!E327)</f>
        <v/>
      </c>
      <c r="F338" s="16" t="str">
        <f>IF($A338="","",'S&amp;P Regression'!F327)</f>
        <v/>
      </c>
      <c r="G338" s="17" t="e">
        <f t="shared" si="5"/>
        <v>#N/A</v>
      </c>
    </row>
    <row r="339" spans="1:7">
      <c r="A339" s="1" t="str">
        <f>IF(COUNTIF($B$2:$B$11,'S&amp;P Regression'!A328)=1,'S&amp;P Regression'!A328,"")</f>
        <v/>
      </c>
      <c r="B339" s="1" t="str">
        <f>IF($A339="","",'S&amp;P Regression'!B328)</f>
        <v/>
      </c>
      <c r="C339" s="1" t="str">
        <f>IF($A339="","",'S&amp;P Regression'!C328)</f>
        <v/>
      </c>
      <c r="D339" s="15" t="e">
        <f>IF($A339="",#N/A,'S&amp;P Regression'!D328)</f>
        <v>#N/A</v>
      </c>
      <c r="E339" s="16" t="str">
        <f>IF($A339="","",'S&amp;P Regression'!E328)</f>
        <v/>
      </c>
      <c r="F339" s="16" t="str">
        <f>IF($A339="","",'S&amp;P Regression'!F328)</f>
        <v/>
      </c>
      <c r="G339" s="17" t="e">
        <f t="shared" si="5"/>
        <v>#N/A</v>
      </c>
    </row>
    <row r="340" spans="1:7">
      <c r="A340" s="1" t="str">
        <f>IF(COUNTIF($B$2:$B$11,'S&amp;P Regression'!A329)=1,'S&amp;P Regression'!A329,"")</f>
        <v/>
      </c>
      <c r="B340" s="1" t="str">
        <f>IF($A340="","",'S&amp;P Regression'!B329)</f>
        <v/>
      </c>
      <c r="C340" s="1" t="str">
        <f>IF($A340="","",'S&amp;P Regression'!C329)</f>
        <v/>
      </c>
      <c r="D340" s="15" t="e">
        <f>IF($A340="",#N/A,'S&amp;P Regression'!D329)</f>
        <v>#N/A</v>
      </c>
      <c r="E340" s="16" t="str">
        <f>IF($A340="","",'S&amp;P Regression'!E329)</f>
        <v/>
      </c>
      <c r="F340" s="16" t="str">
        <f>IF($A340="","",'S&amp;P Regression'!F329)</f>
        <v/>
      </c>
      <c r="G340" s="17" t="e">
        <f t="shared" si="5"/>
        <v>#N/A</v>
      </c>
    </row>
    <row r="341" spans="1:7">
      <c r="A341" s="1" t="str">
        <f>IF(COUNTIF($B$2:$B$11,'S&amp;P Regression'!A330)=1,'S&amp;P Regression'!A330,"")</f>
        <v/>
      </c>
      <c r="B341" s="1" t="str">
        <f>IF($A341="","",'S&amp;P Regression'!B330)</f>
        <v/>
      </c>
      <c r="C341" s="1" t="str">
        <f>IF($A341="","",'S&amp;P Regression'!C330)</f>
        <v/>
      </c>
      <c r="D341" s="15" t="e">
        <f>IF($A341="",#N/A,'S&amp;P Regression'!D330)</f>
        <v>#N/A</v>
      </c>
      <c r="E341" s="16" t="str">
        <f>IF($A341="","",'S&amp;P Regression'!E330)</f>
        <v/>
      </c>
      <c r="F341" s="16" t="str">
        <f>IF($A341="","",'S&amp;P Regression'!F330)</f>
        <v/>
      </c>
      <c r="G341" s="17" t="e">
        <f t="shared" si="5"/>
        <v>#N/A</v>
      </c>
    </row>
    <row r="342" spans="1:7">
      <c r="A342" s="1" t="str">
        <f>IF(COUNTIF($B$2:$B$11,'S&amp;P Regression'!A331)=1,'S&amp;P Regression'!A331,"")</f>
        <v/>
      </c>
      <c r="B342" s="1" t="str">
        <f>IF($A342="","",'S&amp;P Regression'!B331)</f>
        <v/>
      </c>
      <c r="C342" s="1" t="str">
        <f>IF($A342="","",'S&amp;P Regression'!C331)</f>
        <v/>
      </c>
      <c r="D342" s="15" t="e">
        <f>IF($A342="",#N/A,'S&amp;P Regression'!D331)</f>
        <v>#N/A</v>
      </c>
      <c r="E342" s="16" t="str">
        <f>IF($A342="","",'S&amp;P Regression'!E331)</f>
        <v/>
      </c>
      <c r="F342" s="16" t="str">
        <f>IF($A342="","",'S&amp;P Regression'!F331)</f>
        <v/>
      </c>
      <c r="G342" s="17" t="e">
        <f t="shared" si="5"/>
        <v>#N/A</v>
      </c>
    </row>
    <row r="343" spans="1:7">
      <c r="A343" s="1" t="str">
        <f>IF(COUNTIF($B$2:$B$11,'S&amp;P Regression'!A332)=1,'S&amp;P Regression'!A332,"")</f>
        <v/>
      </c>
      <c r="B343" s="1" t="str">
        <f>IF($A343="","",'S&amp;P Regression'!B332)</f>
        <v/>
      </c>
      <c r="C343" s="1" t="str">
        <f>IF($A343="","",'S&amp;P Regression'!C332)</f>
        <v/>
      </c>
      <c r="D343" s="15" t="e">
        <f>IF($A343="",#N/A,'S&amp;P Regression'!D332)</f>
        <v>#N/A</v>
      </c>
      <c r="E343" s="16" t="str">
        <f>IF($A343="","",'S&amp;P Regression'!E332)</f>
        <v/>
      </c>
      <c r="F343" s="16" t="str">
        <f>IF($A343="","",'S&amp;P Regression'!F332)</f>
        <v/>
      </c>
      <c r="G343" s="17" t="e">
        <f t="shared" si="5"/>
        <v>#N/A</v>
      </c>
    </row>
    <row r="344" spans="1:7">
      <c r="A344" s="1" t="str">
        <f>IF(COUNTIF($B$2:$B$11,'S&amp;P Regression'!A333)=1,'S&amp;P Regression'!A333,"")</f>
        <v/>
      </c>
      <c r="B344" s="1" t="str">
        <f>IF($A344="","",'S&amp;P Regression'!B333)</f>
        <v/>
      </c>
      <c r="C344" s="1" t="str">
        <f>IF($A344="","",'S&amp;P Regression'!C333)</f>
        <v/>
      </c>
      <c r="D344" s="15" t="e">
        <f>IF($A344="",#N/A,'S&amp;P Regression'!D333)</f>
        <v>#N/A</v>
      </c>
      <c r="E344" s="16" t="str">
        <f>IF($A344="","",'S&amp;P Regression'!E333)</f>
        <v/>
      </c>
      <c r="F344" s="16" t="str">
        <f>IF($A344="","",'S&amp;P Regression'!F333)</f>
        <v/>
      </c>
      <c r="G344" s="17" t="e">
        <f t="shared" si="5"/>
        <v>#N/A</v>
      </c>
    </row>
    <row r="345" spans="1:7">
      <c r="A345" s="1" t="str">
        <f>IF(COUNTIF($B$2:$B$11,'S&amp;P Regression'!A334)=1,'S&amp;P Regression'!A334,"")</f>
        <v/>
      </c>
      <c r="B345" s="1" t="str">
        <f>IF($A345="","",'S&amp;P Regression'!B334)</f>
        <v/>
      </c>
      <c r="C345" s="1" t="str">
        <f>IF($A345="","",'S&amp;P Regression'!C334)</f>
        <v/>
      </c>
      <c r="D345" s="15" t="e">
        <f>IF($A345="",#N/A,'S&amp;P Regression'!D334)</f>
        <v>#N/A</v>
      </c>
      <c r="E345" s="16" t="str">
        <f>IF($A345="","",'S&amp;P Regression'!E334)</f>
        <v/>
      </c>
      <c r="F345" s="16" t="str">
        <f>IF($A345="","",'S&amp;P Regression'!F334)</f>
        <v/>
      </c>
      <c r="G345" s="17" t="e">
        <f t="shared" si="5"/>
        <v>#N/A</v>
      </c>
    </row>
    <row r="346" spans="1:7">
      <c r="A346" s="1" t="str">
        <f>IF(COUNTIF($B$2:$B$11,'S&amp;P Regression'!A335)=1,'S&amp;P Regression'!A335,"")</f>
        <v/>
      </c>
      <c r="B346" s="1" t="str">
        <f>IF($A346="","",'S&amp;P Regression'!B335)</f>
        <v/>
      </c>
      <c r="C346" s="1" t="str">
        <f>IF($A346="","",'S&amp;P Regression'!C335)</f>
        <v/>
      </c>
      <c r="D346" s="15" t="e">
        <f>IF($A346="",#N/A,'S&amp;P Regression'!D335)</f>
        <v>#N/A</v>
      </c>
      <c r="E346" s="16" t="str">
        <f>IF($A346="","",'S&amp;P Regression'!E335)</f>
        <v/>
      </c>
      <c r="F346" s="16" t="str">
        <f>IF($A346="","",'S&amp;P Regression'!F335)</f>
        <v/>
      </c>
      <c r="G346" s="17" t="e">
        <f t="shared" si="5"/>
        <v>#N/A</v>
      </c>
    </row>
    <row r="347" spans="1:7">
      <c r="A347" s="1" t="str">
        <f>IF(COUNTIF($B$2:$B$11,'S&amp;P Regression'!A336)=1,'S&amp;P Regression'!A336,"")</f>
        <v/>
      </c>
      <c r="B347" s="1" t="str">
        <f>IF($A347="","",'S&amp;P Regression'!B336)</f>
        <v/>
      </c>
      <c r="C347" s="1" t="str">
        <f>IF($A347="","",'S&amp;P Regression'!C336)</f>
        <v/>
      </c>
      <c r="D347" s="15" t="e">
        <f>IF($A347="",#N/A,'S&amp;P Regression'!D336)</f>
        <v>#N/A</v>
      </c>
      <c r="E347" s="16" t="str">
        <f>IF($A347="","",'S&amp;P Regression'!E336)</f>
        <v/>
      </c>
      <c r="F347" s="16" t="str">
        <f>IF($A347="","",'S&amp;P Regression'!F336)</f>
        <v/>
      </c>
      <c r="G347" s="17" t="e">
        <f t="shared" si="5"/>
        <v>#N/A</v>
      </c>
    </row>
    <row r="348" spans="1:7">
      <c r="A348" s="1" t="str">
        <f>IF(COUNTIF($B$2:$B$11,'S&amp;P Regression'!A337)=1,'S&amp;P Regression'!A337,"")</f>
        <v/>
      </c>
      <c r="B348" s="1" t="str">
        <f>IF($A348="","",'S&amp;P Regression'!B337)</f>
        <v/>
      </c>
      <c r="C348" s="1" t="str">
        <f>IF($A348="","",'S&amp;P Regression'!C337)</f>
        <v/>
      </c>
      <c r="D348" s="15" t="e">
        <f>IF($A348="",#N/A,'S&amp;P Regression'!D337)</f>
        <v>#N/A</v>
      </c>
      <c r="E348" s="16" t="str">
        <f>IF($A348="","",'S&amp;P Regression'!E337)</f>
        <v/>
      </c>
      <c r="F348" s="16" t="str">
        <f>IF($A348="","",'S&amp;P Regression'!F337)</f>
        <v/>
      </c>
      <c r="G348" s="17" t="e">
        <f t="shared" si="5"/>
        <v>#N/A</v>
      </c>
    </row>
    <row r="349" spans="1:7">
      <c r="A349" s="1" t="str">
        <f>IF(COUNTIF($B$2:$B$11,'S&amp;P Regression'!A338)=1,'S&amp;P Regression'!A338,"")</f>
        <v/>
      </c>
      <c r="B349" s="1" t="str">
        <f>IF($A349="","",'S&amp;P Regression'!B338)</f>
        <v/>
      </c>
      <c r="C349" s="1" t="str">
        <f>IF($A349="","",'S&amp;P Regression'!C338)</f>
        <v/>
      </c>
      <c r="D349" s="15" t="e">
        <f>IF($A349="",#N/A,'S&amp;P Regression'!D338)</f>
        <v>#N/A</v>
      </c>
      <c r="E349" s="16" t="str">
        <f>IF($A349="","",'S&amp;P Regression'!E338)</f>
        <v/>
      </c>
      <c r="F349" s="16" t="str">
        <f>IF($A349="","",'S&amp;P Regression'!F338)</f>
        <v/>
      </c>
      <c r="G349" s="17" t="e">
        <f t="shared" si="5"/>
        <v>#N/A</v>
      </c>
    </row>
    <row r="350" spans="1:7">
      <c r="A350" s="1" t="str">
        <f>IF(COUNTIF($B$2:$B$11,'S&amp;P Regression'!A339)=1,'S&amp;P Regression'!A339,"")</f>
        <v/>
      </c>
      <c r="B350" s="1" t="str">
        <f>IF($A350="","",'S&amp;P Regression'!B339)</f>
        <v/>
      </c>
      <c r="C350" s="1" t="str">
        <f>IF($A350="","",'S&amp;P Regression'!C339)</f>
        <v/>
      </c>
      <c r="D350" s="15" t="e">
        <f>IF($A350="",#N/A,'S&amp;P Regression'!D339)</f>
        <v>#N/A</v>
      </c>
      <c r="E350" s="16" t="str">
        <f>IF($A350="","",'S&amp;P Regression'!E339)</f>
        <v/>
      </c>
      <c r="F350" s="16" t="str">
        <f>IF($A350="","",'S&amp;P Regression'!F339)</f>
        <v/>
      </c>
      <c r="G350" s="17" t="e">
        <f t="shared" si="5"/>
        <v>#N/A</v>
      </c>
    </row>
    <row r="351" spans="1:7">
      <c r="A351" s="1" t="str">
        <f>IF(COUNTIF($B$2:$B$11,'S&amp;P Regression'!A340)=1,'S&amp;P Regression'!A340,"")</f>
        <v/>
      </c>
      <c r="B351" s="1" t="str">
        <f>IF($A351="","",'S&amp;P Regression'!B340)</f>
        <v/>
      </c>
      <c r="C351" s="1" t="str">
        <f>IF($A351="","",'S&amp;P Regression'!C340)</f>
        <v/>
      </c>
      <c r="D351" s="15" t="e">
        <f>IF($A351="",#N/A,'S&amp;P Regression'!D340)</f>
        <v>#N/A</v>
      </c>
      <c r="E351" s="16" t="str">
        <f>IF($A351="","",'S&amp;P Regression'!E340)</f>
        <v/>
      </c>
      <c r="F351" s="16" t="str">
        <f>IF($A351="","",'S&amp;P Regression'!F340)</f>
        <v/>
      </c>
      <c r="G351" s="17" t="e">
        <f t="shared" si="5"/>
        <v>#N/A</v>
      </c>
    </row>
    <row r="352" spans="1:7">
      <c r="A352" s="1" t="str">
        <f>IF(COUNTIF($B$2:$B$11,'S&amp;P Regression'!A341)=1,'S&amp;P Regression'!A341,"")</f>
        <v/>
      </c>
      <c r="B352" s="1" t="str">
        <f>IF($A352="","",'S&amp;P Regression'!B341)</f>
        <v/>
      </c>
      <c r="C352" s="1" t="str">
        <f>IF($A352="","",'S&amp;P Regression'!C341)</f>
        <v/>
      </c>
      <c r="D352" s="15" t="e">
        <f>IF($A352="",#N/A,'S&amp;P Regression'!D341)</f>
        <v>#N/A</v>
      </c>
      <c r="E352" s="16" t="str">
        <f>IF($A352="","",'S&amp;P Regression'!E341)</f>
        <v/>
      </c>
      <c r="F352" s="16" t="str">
        <f>IF($A352="","",'S&amp;P Regression'!F341)</f>
        <v/>
      </c>
      <c r="G352" s="17" t="e">
        <f t="shared" si="5"/>
        <v>#N/A</v>
      </c>
    </row>
    <row r="353" spans="1:7">
      <c r="A353" s="1" t="str">
        <f>IF(COUNTIF($B$2:$B$11,'S&amp;P Regression'!A342)=1,'S&amp;P Regression'!A342,"")</f>
        <v/>
      </c>
      <c r="B353" s="1" t="str">
        <f>IF($A353="","",'S&amp;P Regression'!B342)</f>
        <v/>
      </c>
      <c r="C353" s="1" t="str">
        <f>IF($A353="","",'S&amp;P Regression'!C342)</f>
        <v/>
      </c>
      <c r="D353" s="15" t="e">
        <f>IF($A353="",#N/A,'S&amp;P Regression'!D342)</f>
        <v>#N/A</v>
      </c>
      <c r="E353" s="16" t="str">
        <f>IF($A353="","",'S&amp;P Regression'!E342)</f>
        <v/>
      </c>
      <c r="F353" s="16" t="str">
        <f>IF($A353="","",'S&amp;P Regression'!F342)</f>
        <v/>
      </c>
      <c r="G353" s="17" t="e">
        <f t="shared" si="5"/>
        <v>#N/A</v>
      </c>
    </row>
    <row r="354" spans="1:7">
      <c r="A354" s="1" t="str">
        <f>IF(COUNTIF($B$2:$B$11,'S&amp;P Regression'!A343)=1,'S&amp;P Regression'!A343,"")</f>
        <v/>
      </c>
      <c r="B354" s="1" t="str">
        <f>IF($A354="","",'S&amp;P Regression'!B343)</f>
        <v/>
      </c>
      <c r="C354" s="1" t="str">
        <f>IF($A354="","",'S&amp;P Regression'!C343)</f>
        <v/>
      </c>
      <c r="D354" s="15" t="e">
        <f>IF($A354="",#N/A,'S&amp;P Regression'!D343)</f>
        <v>#N/A</v>
      </c>
      <c r="E354" s="16" t="str">
        <f>IF($A354="","",'S&amp;P Regression'!E343)</f>
        <v/>
      </c>
      <c r="F354" s="16" t="str">
        <f>IF($A354="","",'S&amp;P Regression'!F343)</f>
        <v/>
      </c>
      <c r="G354" s="17" t="e">
        <f t="shared" si="5"/>
        <v>#N/A</v>
      </c>
    </row>
    <row r="355" spans="1:7">
      <c r="A355" s="1" t="str">
        <f>IF(COUNTIF($B$2:$B$11,'S&amp;P Regression'!A344)=1,'S&amp;P Regression'!A344,"")</f>
        <v/>
      </c>
      <c r="B355" s="1" t="str">
        <f>IF($A355="","",'S&amp;P Regression'!B344)</f>
        <v/>
      </c>
      <c r="C355" s="1" t="str">
        <f>IF($A355="","",'S&amp;P Regression'!C344)</f>
        <v/>
      </c>
      <c r="D355" s="15" t="e">
        <f>IF($A355="",#N/A,'S&amp;P Regression'!D344)</f>
        <v>#N/A</v>
      </c>
      <c r="E355" s="16" t="str">
        <f>IF($A355="","",'S&amp;P Regression'!E344)</f>
        <v/>
      </c>
      <c r="F355" s="16" t="str">
        <f>IF($A355="","",'S&amp;P Regression'!F344)</f>
        <v/>
      </c>
      <c r="G355" s="17" t="e">
        <f t="shared" si="5"/>
        <v>#N/A</v>
      </c>
    </row>
    <row r="356" spans="1:7">
      <c r="A356" s="1" t="str">
        <f>IF(COUNTIF($B$2:$B$11,'S&amp;P Regression'!A345)=1,'S&amp;P Regression'!A345,"")</f>
        <v/>
      </c>
      <c r="B356" s="1" t="str">
        <f>IF($A356="","",'S&amp;P Regression'!B345)</f>
        <v/>
      </c>
      <c r="C356" s="1" t="str">
        <f>IF($A356="","",'S&amp;P Regression'!C345)</f>
        <v/>
      </c>
      <c r="D356" s="15" t="e">
        <f>IF($A356="",#N/A,'S&amp;P Regression'!D345)</f>
        <v>#N/A</v>
      </c>
      <c r="E356" s="16" t="str">
        <f>IF($A356="","",'S&amp;P Regression'!E345)</f>
        <v/>
      </c>
      <c r="F356" s="16" t="str">
        <f>IF($A356="","",'S&amp;P Regression'!F345)</f>
        <v/>
      </c>
      <c r="G356" s="17" t="e">
        <f t="shared" si="5"/>
        <v>#N/A</v>
      </c>
    </row>
    <row r="357" spans="1:7">
      <c r="A357" s="1" t="str">
        <f>IF(COUNTIF($B$2:$B$11,'S&amp;P Regression'!A346)=1,'S&amp;P Regression'!A346,"")</f>
        <v/>
      </c>
      <c r="B357" s="1" t="str">
        <f>IF($A357="","",'S&amp;P Regression'!B346)</f>
        <v/>
      </c>
      <c r="C357" s="1" t="str">
        <f>IF($A357="","",'S&amp;P Regression'!C346)</f>
        <v/>
      </c>
      <c r="D357" s="15" t="e">
        <f>IF($A357="",#N/A,'S&amp;P Regression'!D346)</f>
        <v>#N/A</v>
      </c>
      <c r="E357" s="16" t="str">
        <f>IF($A357="","",'S&amp;P Regression'!E346)</f>
        <v/>
      </c>
      <c r="F357" s="16" t="str">
        <f>IF($A357="","",'S&amp;P Regression'!F346)</f>
        <v/>
      </c>
      <c r="G357" s="17" t="e">
        <f t="shared" si="5"/>
        <v>#N/A</v>
      </c>
    </row>
    <row r="358" spans="1:7">
      <c r="A358" s="1" t="str">
        <f>IF(COUNTIF($B$2:$B$11,'S&amp;P Regression'!A347)=1,'S&amp;P Regression'!A347,"")</f>
        <v/>
      </c>
      <c r="B358" s="1" t="str">
        <f>IF($A358="","",'S&amp;P Regression'!B347)</f>
        <v/>
      </c>
      <c r="C358" s="1" t="str">
        <f>IF($A358="","",'S&amp;P Regression'!C347)</f>
        <v/>
      </c>
      <c r="D358" s="15" t="e">
        <f>IF($A358="",#N/A,'S&amp;P Regression'!D347)</f>
        <v>#N/A</v>
      </c>
      <c r="E358" s="16" t="str">
        <f>IF($A358="","",'S&amp;P Regression'!E347)</f>
        <v/>
      </c>
      <c r="F358" s="16" t="str">
        <f>IF($A358="","",'S&amp;P Regression'!F347)</f>
        <v/>
      </c>
      <c r="G358" s="17" t="e">
        <f t="shared" si="5"/>
        <v>#N/A</v>
      </c>
    </row>
    <row r="359" spans="1:7">
      <c r="A359" s="1" t="str">
        <f>IF(COUNTIF($B$2:$B$11,'S&amp;P Regression'!A348)=1,'S&amp;P Regression'!A348,"")</f>
        <v/>
      </c>
      <c r="B359" s="1" t="str">
        <f>IF($A359="","",'S&amp;P Regression'!B348)</f>
        <v/>
      </c>
      <c r="C359" s="1" t="str">
        <f>IF($A359="","",'S&amp;P Regression'!C348)</f>
        <v/>
      </c>
      <c r="D359" s="15" t="e">
        <f>IF($A359="",#N/A,'S&amp;P Regression'!D348)</f>
        <v>#N/A</v>
      </c>
      <c r="E359" s="16" t="str">
        <f>IF($A359="","",'S&amp;P Regression'!E348)</f>
        <v/>
      </c>
      <c r="F359" s="16" t="str">
        <f>IF($A359="","",'S&amp;P Regression'!F348)</f>
        <v/>
      </c>
      <c r="G359" s="17" t="e">
        <f t="shared" si="5"/>
        <v>#N/A</v>
      </c>
    </row>
    <row r="360" spans="1:7">
      <c r="A360" s="1" t="str">
        <f>IF(COUNTIF($B$2:$B$11,'S&amp;P Regression'!A349)=1,'S&amp;P Regression'!A349,"")</f>
        <v/>
      </c>
      <c r="B360" s="1" t="str">
        <f>IF($A360="","",'S&amp;P Regression'!B349)</f>
        <v/>
      </c>
      <c r="C360" s="1" t="str">
        <f>IF($A360="","",'S&amp;P Regression'!C349)</f>
        <v/>
      </c>
      <c r="D360" s="15" t="e">
        <f>IF($A360="",#N/A,'S&amp;P Regression'!D349)</f>
        <v>#N/A</v>
      </c>
      <c r="E360" s="16" t="str">
        <f>IF($A360="","",'S&amp;P Regression'!E349)</f>
        <v/>
      </c>
      <c r="F360" s="16" t="str">
        <f>IF($A360="","",'S&amp;P Regression'!F349)</f>
        <v/>
      </c>
      <c r="G360" s="17" t="e">
        <f t="shared" si="5"/>
        <v>#N/A</v>
      </c>
    </row>
    <row r="361" spans="1:7">
      <c r="A361" s="1" t="str">
        <f>IF(COUNTIF($B$2:$B$11,'S&amp;P Regression'!A350)=1,'S&amp;P Regression'!A350,"")</f>
        <v/>
      </c>
      <c r="B361" s="1" t="str">
        <f>IF($A361="","",'S&amp;P Regression'!B350)</f>
        <v/>
      </c>
      <c r="C361" s="1" t="str">
        <f>IF($A361="","",'S&amp;P Regression'!C350)</f>
        <v/>
      </c>
      <c r="D361" s="15" t="e">
        <f>IF($A361="",#N/A,'S&amp;P Regression'!D350)</f>
        <v>#N/A</v>
      </c>
      <c r="E361" s="16" t="str">
        <f>IF($A361="","",'S&amp;P Regression'!E350)</f>
        <v/>
      </c>
      <c r="F361" s="16" t="str">
        <f>IF($A361="","",'S&amp;P Regression'!F350)</f>
        <v/>
      </c>
      <c r="G361" s="17" t="e">
        <f t="shared" si="5"/>
        <v>#N/A</v>
      </c>
    </row>
    <row r="362" spans="1:7">
      <c r="A362" s="1" t="str">
        <f>IF(COUNTIF($B$2:$B$11,'S&amp;P Regression'!A351)=1,'S&amp;P Regression'!A351,"")</f>
        <v/>
      </c>
      <c r="B362" s="1" t="str">
        <f>IF($A362="","",'S&amp;P Regression'!B351)</f>
        <v/>
      </c>
      <c r="C362" s="1" t="str">
        <f>IF($A362="","",'S&amp;P Regression'!C351)</f>
        <v/>
      </c>
      <c r="D362" s="15" t="e">
        <f>IF($A362="",#N/A,'S&amp;P Regression'!D351)</f>
        <v>#N/A</v>
      </c>
      <c r="E362" s="16" t="str">
        <f>IF($A362="","",'S&amp;P Regression'!E351)</f>
        <v/>
      </c>
      <c r="F362" s="16" t="str">
        <f>IF($A362="","",'S&amp;P Regression'!F351)</f>
        <v/>
      </c>
      <c r="G362" s="17" t="e">
        <f t="shared" si="5"/>
        <v>#N/A</v>
      </c>
    </row>
    <row r="363" spans="1:7">
      <c r="A363" s="1" t="str">
        <f>IF(COUNTIF($B$2:$B$11,'S&amp;P Regression'!A352)=1,'S&amp;P Regression'!A352,"")</f>
        <v/>
      </c>
      <c r="B363" s="1" t="str">
        <f>IF($A363="","",'S&amp;P Regression'!B352)</f>
        <v/>
      </c>
      <c r="C363" s="1" t="str">
        <f>IF($A363="","",'S&amp;P Regression'!C352)</f>
        <v/>
      </c>
      <c r="D363" s="15" t="e">
        <f>IF($A363="",#N/A,'S&amp;P Regression'!D352)</f>
        <v>#N/A</v>
      </c>
      <c r="E363" s="16" t="str">
        <f>IF($A363="","",'S&amp;P Regression'!E352)</f>
        <v/>
      </c>
      <c r="F363" s="16" t="str">
        <f>IF($A363="","",'S&amp;P Regression'!F352)</f>
        <v/>
      </c>
      <c r="G363" s="17" t="e">
        <f t="shared" si="5"/>
        <v>#N/A</v>
      </c>
    </row>
    <row r="364" spans="1:7">
      <c r="A364" s="1" t="str">
        <f>IF(COUNTIF($B$2:$B$11,'S&amp;P Regression'!A353)=1,'S&amp;P Regression'!A353,"")</f>
        <v/>
      </c>
      <c r="B364" s="1" t="str">
        <f>IF($A364="","",'S&amp;P Regression'!B353)</f>
        <v/>
      </c>
      <c r="C364" s="1" t="str">
        <f>IF($A364="","",'S&amp;P Regression'!C353)</f>
        <v/>
      </c>
      <c r="D364" s="15" t="e">
        <f>IF($A364="",#N/A,'S&amp;P Regression'!D353)</f>
        <v>#N/A</v>
      </c>
      <c r="E364" s="16" t="str">
        <f>IF($A364="","",'S&amp;P Regression'!E353)</f>
        <v/>
      </c>
      <c r="F364" s="16" t="str">
        <f>IF($A364="","",'S&amp;P Regression'!F353)</f>
        <v/>
      </c>
      <c r="G364" s="17" t="e">
        <f t="shared" si="5"/>
        <v>#N/A</v>
      </c>
    </row>
    <row r="365" spans="1:7">
      <c r="A365" s="1" t="str">
        <f>IF(COUNTIF($B$2:$B$11,'S&amp;P Regression'!A354)=1,'S&amp;P Regression'!A354,"")</f>
        <v/>
      </c>
      <c r="B365" s="1" t="str">
        <f>IF($A365="","",'S&amp;P Regression'!B354)</f>
        <v/>
      </c>
      <c r="C365" s="1" t="str">
        <f>IF($A365="","",'S&amp;P Regression'!C354)</f>
        <v/>
      </c>
      <c r="D365" s="15" t="e">
        <f>IF($A365="",#N/A,'S&amp;P Regression'!D354)</f>
        <v>#N/A</v>
      </c>
      <c r="E365" s="16" t="str">
        <f>IF($A365="","",'S&amp;P Regression'!E354)</f>
        <v/>
      </c>
      <c r="F365" s="16" t="str">
        <f>IF($A365="","",'S&amp;P Regression'!F354)</f>
        <v/>
      </c>
      <c r="G365" s="17" t="e">
        <f t="shared" si="5"/>
        <v>#N/A</v>
      </c>
    </row>
    <row r="366" spans="1:7">
      <c r="A366" s="1" t="str">
        <f>IF(COUNTIF($B$2:$B$11,'S&amp;P Regression'!A355)=1,'S&amp;P Regression'!A355,"")</f>
        <v/>
      </c>
      <c r="B366" s="1" t="str">
        <f>IF($A366="","",'S&amp;P Regression'!B355)</f>
        <v/>
      </c>
      <c r="C366" s="1" t="str">
        <f>IF($A366="","",'S&amp;P Regression'!C355)</f>
        <v/>
      </c>
      <c r="D366" s="15" t="e">
        <f>IF($A366="",#N/A,'S&amp;P Regression'!D355)</f>
        <v>#N/A</v>
      </c>
      <c r="E366" s="16" t="str">
        <f>IF($A366="","",'S&amp;P Regression'!E355)</f>
        <v/>
      </c>
      <c r="F366" s="16" t="str">
        <f>IF($A366="","",'S&amp;P Regression'!F355)</f>
        <v/>
      </c>
      <c r="G366" s="17" t="e">
        <f t="shared" si="5"/>
        <v>#N/A</v>
      </c>
    </row>
    <row r="367" spans="1:7">
      <c r="A367" s="1" t="str">
        <f>IF(COUNTIF($B$2:$B$11,'S&amp;P Regression'!A356)=1,'S&amp;P Regression'!A356,"")</f>
        <v/>
      </c>
      <c r="B367" s="1" t="str">
        <f>IF($A367="","",'S&amp;P Regression'!B356)</f>
        <v/>
      </c>
      <c r="C367" s="1" t="str">
        <f>IF($A367="","",'S&amp;P Regression'!C356)</f>
        <v/>
      </c>
      <c r="D367" s="15" t="e">
        <f>IF($A367="",#N/A,'S&amp;P Regression'!D356)</f>
        <v>#N/A</v>
      </c>
      <c r="E367" s="16" t="str">
        <f>IF($A367="","",'S&amp;P Regression'!E356)</f>
        <v/>
      </c>
      <c r="F367" s="16" t="str">
        <f>IF($A367="","",'S&amp;P Regression'!F356)</f>
        <v/>
      </c>
      <c r="G367" s="17" t="e">
        <f t="shared" si="5"/>
        <v>#N/A</v>
      </c>
    </row>
    <row r="368" spans="1:7">
      <c r="A368" s="1" t="str">
        <f>IF(COUNTIF($B$2:$B$11,'S&amp;P Regression'!A357)=1,'S&amp;P Regression'!A357,"")</f>
        <v/>
      </c>
      <c r="B368" s="1" t="str">
        <f>IF($A368="","",'S&amp;P Regression'!B357)</f>
        <v/>
      </c>
      <c r="C368" s="1" t="str">
        <f>IF($A368="","",'S&amp;P Regression'!C357)</f>
        <v/>
      </c>
      <c r="D368" s="15" t="e">
        <f>IF($A368="",#N/A,'S&amp;P Regression'!D357)</f>
        <v>#N/A</v>
      </c>
      <c r="E368" s="16" t="str">
        <f>IF($A368="","",'S&amp;P Regression'!E357)</f>
        <v/>
      </c>
      <c r="F368" s="16" t="str">
        <f>IF($A368="","",'S&amp;P Regression'!F357)</f>
        <v/>
      </c>
      <c r="G368" s="17" t="e">
        <f t="shared" si="5"/>
        <v>#N/A</v>
      </c>
    </row>
    <row r="369" spans="1:7">
      <c r="A369" s="1" t="str">
        <f>IF(COUNTIF($B$2:$B$11,'S&amp;P Regression'!A358)=1,'S&amp;P Regression'!A358,"")</f>
        <v/>
      </c>
      <c r="B369" s="1" t="str">
        <f>IF($A369="","",'S&amp;P Regression'!B358)</f>
        <v/>
      </c>
      <c r="C369" s="1" t="str">
        <f>IF($A369="","",'S&amp;P Regression'!C358)</f>
        <v/>
      </c>
      <c r="D369" s="15" t="e">
        <f>IF($A369="",#N/A,'S&amp;P Regression'!D358)</f>
        <v>#N/A</v>
      </c>
      <c r="E369" s="16" t="str">
        <f>IF($A369="","",'S&amp;P Regression'!E358)</f>
        <v/>
      </c>
      <c r="F369" s="16" t="str">
        <f>IF($A369="","",'S&amp;P Regression'!F358)</f>
        <v/>
      </c>
      <c r="G369" s="17" t="e">
        <f t="shared" si="5"/>
        <v>#N/A</v>
      </c>
    </row>
    <row r="370" spans="1:7">
      <c r="A370" s="1" t="str">
        <f>IF(COUNTIF($B$2:$B$11,'S&amp;P Regression'!A359)=1,'S&amp;P Regression'!A359,"")</f>
        <v/>
      </c>
      <c r="B370" s="1" t="str">
        <f>IF($A370="","",'S&amp;P Regression'!B359)</f>
        <v/>
      </c>
      <c r="C370" s="1" t="str">
        <f>IF($A370="","",'S&amp;P Regression'!C359)</f>
        <v/>
      </c>
      <c r="D370" s="15" t="e">
        <f>IF($A370="",#N/A,'S&amp;P Regression'!D359)</f>
        <v>#N/A</v>
      </c>
      <c r="E370" s="16" t="str">
        <f>IF($A370="","",'S&amp;P Regression'!E359)</f>
        <v/>
      </c>
      <c r="F370" s="16" t="str">
        <f>IF($A370="","",'S&amp;P Regression'!F359)</f>
        <v/>
      </c>
      <c r="G370" s="17" t="e">
        <f t="shared" si="5"/>
        <v>#N/A</v>
      </c>
    </row>
    <row r="371" spans="1:7">
      <c r="A371" s="1" t="str">
        <f>IF(COUNTIF($B$2:$B$11,'S&amp;P Regression'!A360)=1,'S&amp;P Regression'!A360,"")</f>
        <v/>
      </c>
      <c r="B371" s="1" t="str">
        <f>IF($A371="","",'S&amp;P Regression'!B360)</f>
        <v/>
      </c>
      <c r="C371" s="1" t="str">
        <f>IF($A371="","",'S&amp;P Regression'!C360)</f>
        <v/>
      </c>
      <c r="D371" s="15" t="e">
        <f>IF($A371="",#N/A,'S&amp;P Regression'!D360)</f>
        <v>#N/A</v>
      </c>
      <c r="E371" s="16" t="str">
        <f>IF($A371="","",'S&amp;P Regression'!E360)</f>
        <v/>
      </c>
      <c r="F371" s="16" t="str">
        <f>IF($A371="","",'S&amp;P Regression'!F360)</f>
        <v/>
      </c>
      <c r="G371" s="17" t="e">
        <f t="shared" si="5"/>
        <v>#N/A</v>
      </c>
    </row>
    <row r="372" spans="1:7">
      <c r="A372" s="1" t="str">
        <f>IF(COUNTIF($B$2:$B$11,'S&amp;P Regression'!A361)=1,'S&amp;P Regression'!A361,"")</f>
        <v/>
      </c>
      <c r="B372" s="1" t="str">
        <f>IF($A372="","",'S&amp;P Regression'!B361)</f>
        <v/>
      </c>
      <c r="C372" s="1" t="str">
        <f>IF($A372="","",'S&amp;P Regression'!C361)</f>
        <v/>
      </c>
      <c r="D372" s="15" t="e">
        <f>IF($A372="",#N/A,'S&amp;P Regression'!D361)</f>
        <v>#N/A</v>
      </c>
      <c r="E372" s="16" t="str">
        <f>IF($A372="","",'S&amp;P Regression'!E361)</f>
        <v/>
      </c>
      <c r="F372" s="16" t="str">
        <f>IF($A372="","",'S&amp;P Regression'!F361)</f>
        <v/>
      </c>
      <c r="G372" s="17" t="e">
        <f t="shared" si="5"/>
        <v>#N/A</v>
      </c>
    </row>
    <row r="373" spans="1:7">
      <c r="A373" s="1" t="str">
        <f>IF(COUNTIF($B$2:$B$11,'S&amp;P Regression'!A362)=1,'S&amp;P Regression'!A362,"")</f>
        <v/>
      </c>
      <c r="B373" s="1" t="str">
        <f>IF($A373="","",'S&amp;P Regression'!B362)</f>
        <v/>
      </c>
      <c r="C373" s="1" t="str">
        <f>IF($A373="","",'S&amp;P Regression'!C362)</f>
        <v/>
      </c>
      <c r="D373" s="15" t="e">
        <f>IF($A373="",#N/A,'S&amp;P Regression'!D362)</f>
        <v>#N/A</v>
      </c>
      <c r="E373" s="16" t="str">
        <f>IF($A373="","",'S&amp;P Regression'!E362)</f>
        <v/>
      </c>
      <c r="F373" s="16" t="str">
        <f>IF($A373="","",'S&amp;P Regression'!F362)</f>
        <v/>
      </c>
      <c r="G373" s="17" t="e">
        <f t="shared" si="5"/>
        <v>#N/A</v>
      </c>
    </row>
    <row r="374" spans="1:7">
      <c r="A374" s="1" t="str">
        <f>IF(COUNTIF($B$2:$B$11,'S&amp;P Regression'!A363)=1,'S&amp;P Regression'!A363,"")</f>
        <v/>
      </c>
      <c r="B374" s="1" t="str">
        <f>IF($A374="","",'S&amp;P Regression'!B363)</f>
        <v/>
      </c>
      <c r="C374" s="1" t="str">
        <f>IF($A374="","",'S&amp;P Regression'!C363)</f>
        <v/>
      </c>
      <c r="D374" s="15" t="e">
        <f>IF($A374="",#N/A,'S&amp;P Regression'!D363)</f>
        <v>#N/A</v>
      </c>
      <c r="E374" s="16" t="str">
        <f>IF($A374="","",'S&amp;P Regression'!E363)</f>
        <v/>
      </c>
      <c r="F374" s="16" t="str">
        <f>IF($A374="","",'S&amp;P Regression'!F363)</f>
        <v/>
      </c>
      <c r="G374" s="17" t="e">
        <f t="shared" si="5"/>
        <v>#N/A</v>
      </c>
    </row>
    <row r="375" spans="1:7">
      <c r="A375" s="1" t="str">
        <f>IF(COUNTIF($B$2:$B$11,'S&amp;P Regression'!A364)=1,'S&amp;P Regression'!A364,"")</f>
        <v/>
      </c>
      <c r="B375" s="1" t="str">
        <f>IF($A375="","",'S&amp;P Regression'!B364)</f>
        <v/>
      </c>
      <c r="C375" s="1" t="str">
        <f>IF($A375="","",'S&amp;P Regression'!C364)</f>
        <v/>
      </c>
      <c r="D375" s="15" t="e">
        <f>IF($A375="",#N/A,'S&amp;P Regression'!D364)</f>
        <v>#N/A</v>
      </c>
      <c r="E375" s="16" t="str">
        <f>IF($A375="","",'S&amp;P Regression'!E364)</f>
        <v/>
      </c>
      <c r="F375" s="16" t="str">
        <f>IF($A375="","",'S&amp;P Regression'!F364)</f>
        <v/>
      </c>
      <c r="G375" s="17" t="e">
        <f t="shared" si="5"/>
        <v>#N/A</v>
      </c>
    </row>
    <row r="376" spans="1:7">
      <c r="A376" s="1" t="str">
        <f>IF(COUNTIF($B$2:$B$11,'S&amp;P Regression'!A365)=1,'S&amp;P Regression'!A365,"")</f>
        <v/>
      </c>
      <c r="B376" s="1" t="str">
        <f>IF($A376="","",'S&amp;P Regression'!B365)</f>
        <v/>
      </c>
      <c r="C376" s="1" t="str">
        <f>IF($A376="","",'S&amp;P Regression'!C365)</f>
        <v/>
      </c>
      <c r="D376" s="15" t="e">
        <f>IF($A376="",#N/A,'S&amp;P Regression'!D365)</f>
        <v>#N/A</v>
      </c>
      <c r="E376" s="16" t="str">
        <f>IF($A376="","",'S&amp;P Regression'!E365)</f>
        <v/>
      </c>
      <c r="F376" s="16" t="str">
        <f>IF($A376="","",'S&amp;P Regression'!F365)</f>
        <v/>
      </c>
      <c r="G376" s="17" t="e">
        <f t="shared" si="5"/>
        <v>#N/A</v>
      </c>
    </row>
    <row r="377" spans="1:7">
      <c r="A377" s="1" t="str">
        <f>IF(COUNTIF($B$2:$B$11,'S&amp;P Regression'!A366)=1,'S&amp;P Regression'!A366,"")</f>
        <v/>
      </c>
      <c r="B377" s="1" t="str">
        <f>IF($A377="","",'S&amp;P Regression'!B366)</f>
        <v/>
      </c>
      <c r="C377" s="1" t="str">
        <f>IF($A377="","",'S&amp;P Regression'!C366)</f>
        <v/>
      </c>
      <c r="D377" s="15" t="e">
        <f>IF($A377="",#N/A,'S&amp;P Regression'!D366)</f>
        <v>#N/A</v>
      </c>
      <c r="E377" s="16" t="str">
        <f>IF($A377="","",'S&amp;P Regression'!E366)</f>
        <v/>
      </c>
      <c r="F377" s="16" t="str">
        <f>IF($A377="","",'S&amp;P Regression'!F366)</f>
        <v/>
      </c>
      <c r="G377" s="17" t="e">
        <f t="shared" si="5"/>
        <v>#N/A</v>
      </c>
    </row>
    <row r="378" spans="1:7">
      <c r="A378" s="1" t="str">
        <f>IF(COUNTIF($B$2:$B$11,'S&amp;P Regression'!A367)=1,'S&amp;P Regression'!A367,"")</f>
        <v/>
      </c>
      <c r="B378" s="1" t="str">
        <f>IF($A378="","",'S&amp;P Regression'!B367)</f>
        <v/>
      </c>
      <c r="C378" s="1" t="str">
        <f>IF($A378="","",'S&amp;P Regression'!C367)</f>
        <v/>
      </c>
      <c r="D378" s="15" t="e">
        <f>IF($A378="",#N/A,'S&amp;P Regression'!D367)</f>
        <v>#N/A</v>
      </c>
      <c r="E378" s="16" t="str">
        <f>IF($A378="","",'S&amp;P Regression'!E367)</f>
        <v/>
      </c>
      <c r="F378" s="16" t="str">
        <f>IF($A378="","",'S&amp;P Regression'!F367)</f>
        <v/>
      </c>
      <c r="G378" s="17" t="e">
        <f t="shared" si="5"/>
        <v>#N/A</v>
      </c>
    </row>
    <row r="379" spans="1:7">
      <c r="A379" s="1" t="str">
        <f>IF(COUNTIF($B$2:$B$11,'S&amp;P Regression'!A368)=1,'S&amp;P Regression'!A368,"")</f>
        <v/>
      </c>
      <c r="B379" s="1" t="str">
        <f>IF($A379="","",'S&amp;P Regression'!B368)</f>
        <v/>
      </c>
      <c r="C379" s="1" t="str">
        <f>IF($A379="","",'S&amp;P Regression'!C368)</f>
        <v/>
      </c>
      <c r="D379" s="15" t="e">
        <f>IF($A379="",#N/A,'S&amp;P Regression'!D368)</f>
        <v>#N/A</v>
      </c>
      <c r="E379" s="16" t="str">
        <f>IF($A379="","",'S&amp;P Regression'!E368)</f>
        <v/>
      </c>
      <c r="F379" s="16" t="str">
        <f>IF($A379="","",'S&amp;P Regression'!F368)</f>
        <v/>
      </c>
      <c r="G379" s="17" t="e">
        <f t="shared" si="5"/>
        <v>#N/A</v>
      </c>
    </row>
    <row r="380" spans="1:7">
      <c r="A380" s="1" t="str">
        <f>IF(COUNTIF($B$2:$B$11,'S&amp;P Regression'!A369)=1,'S&amp;P Regression'!A369,"")</f>
        <v/>
      </c>
      <c r="B380" s="1" t="str">
        <f>IF($A380="","",'S&amp;P Regression'!B369)</f>
        <v/>
      </c>
      <c r="C380" s="1" t="str">
        <f>IF($A380="","",'S&amp;P Regression'!C369)</f>
        <v/>
      </c>
      <c r="D380" s="15" t="e">
        <f>IF($A380="",#N/A,'S&amp;P Regression'!D369)</f>
        <v>#N/A</v>
      </c>
      <c r="E380" s="16" t="str">
        <f>IF($A380="","",'S&amp;P Regression'!E369)</f>
        <v/>
      </c>
      <c r="F380" s="16" t="str">
        <f>IF($A380="","",'S&amp;P Regression'!F369)</f>
        <v/>
      </c>
      <c r="G380" s="17" t="e">
        <f t="shared" si="5"/>
        <v>#N/A</v>
      </c>
    </row>
    <row r="381" spans="1:7">
      <c r="A381" s="1" t="str">
        <f>IF(COUNTIF($B$2:$B$11,'S&amp;P Regression'!A370)=1,'S&amp;P Regression'!A370,"")</f>
        <v/>
      </c>
      <c r="B381" s="1" t="str">
        <f>IF($A381="","",'S&amp;P Regression'!B370)</f>
        <v/>
      </c>
      <c r="C381" s="1" t="str">
        <f>IF($A381="","",'S&amp;P Regression'!C370)</f>
        <v/>
      </c>
      <c r="D381" s="15" t="e">
        <f>IF($A381="",#N/A,'S&amp;P Regression'!D370)</f>
        <v>#N/A</v>
      </c>
      <c r="E381" s="16" t="str">
        <f>IF($A381="","",'S&amp;P Regression'!E370)</f>
        <v/>
      </c>
      <c r="F381" s="16" t="str">
        <f>IF($A381="","",'S&amp;P Regression'!F370)</f>
        <v/>
      </c>
      <c r="G381" s="17" t="e">
        <f t="shared" si="5"/>
        <v>#N/A</v>
      </c>
    </row>
    <row r="382" spans="1:7">
      <c r="A382" s="1" t="str">
        <f>IF(COUNTIF($B$2:$B$11,'S&amp;P Regression'!A371)=1,'S&amp;P Regression'!A371,"")</f>
        <v/>
      </c>
      <c r="B382" s="1" t="str">
        <f>IF($A382="","",'S&amp;P Regression'!B371)</f>
        <v/>
      </c>
      <c r="C382" s="1" t="str">
        <f>IF($A382="","",'S&amp;P Regression'!C371)</f>
        <v/>
      </c>
      <c r="D382" s="15" t="e">
        <f>IF($A382="",#N/A,'S&amp;P Regression'!D371)</f>
        <v>#N/A</v>
      </c>
      <c r="E382" s="16" t="str">
        <f>IF($A382="","",'S&amp;P Regression'!E371)</f>
        <v/>
      </c>
      <c r="F382" s="16" t="str">
        <f>IF($A382="","",'S&amp;P Regression'!F371)</f>
        <v/>
      </c>
      <c r="G382" s="17" t="e">
        <f t="shared" si="5"/>
        <v>#N/A</v>
      </c>
    </row>
    <row r="383" spans="1:7">
      <c r="A383" s="1" t="str">
        <f>IF(COUNTIF($B$2:$B$11,'S&amp;P Regression'!A372)=1,'S&amp;P Regression'!A372,"")</f>
        <v/>
      </c>
      <c r="B383" s="1" t="str">
        <f>IF($A383="","",'S&amp;P Regression'!B372)</f>
        <v/>
      </c>
      <c r="C383" s="1" t="str">
        <f>IF($A383="","",'S&amp;P Regression'!C372)</f>
        <v/>
      </c>
      <c r="D383" s="15" t="e">
        <f>IF($A383="",#N/A,'S&amp;P Regression'!D372)</f>
        <v>#N/A</v>
      </c>
      <c r="E383" s="16" t="str">
        <f>IF($A383="","",'S&amp;P Regression'!E372)</f>
        <v/>
      </c>
      <c r="F383" s="16" t="str">
        <f>IF($A383="","",'S&amp;P Regression'!F372)</f>
        <v/>
      </c>
      <c r="G383" s="17" t="e">
        <f t="shared" si="5"/>
        <v>#N/A</v>
      </c>
    </row>
    <row r="384" spans="1:7">
      <c r="A384" s="1" t="str">
        <f>IF(COUNTIF($B$2:$B$11,'S&amp;P Regression'!A373)=1,'S&amp;P Regression'!A373,"")</f>
        <v/>
      </c>
      <c r="B384" s="1" t="str">
        <f>IF($A384="","",'S&amp;P Regression'!B373)</f>
        <v/>
      </c>
      <c r="C384" s="1" t="str">
        <f>IF($A384="","",'S&amp;P Regression'!C373)</f>
        <v/>
      </c>
      <c r="D384" s="15" t="e">
        <f>IF($A384="",#N/A,'S&amp;P Regression'!D373)</f>
        <v>#N/A</v>
      </c>
      <c r="E384" s="16" t="str">
        <f>IF($A384="","",'S&amp;P Regression'!E373)</f>
        <v/>
      </c>
      <c r="F384" s="16" t="str">
        <f>IF($A384="","",'S&amp;P Regression'!F373)</f>
        <v/>
      </c>
      <c r="G384" s="17" t="e">
        <f t="shared" si="5"/>
        <v>#N/A</v>
      </c>
    </row>
    <row r="385" spans="1:7">
      <c r="A385" s="1" t="str">
        <f>IF(COUNTIF($B$2:$B$11,'S&amp;P Regression'!A374)=1,'S&amp;P Regression'!A374,"")</f>
        <v/>
      </c>
      <c r="B385" s="1" t="str">
        <f>IF($A385="","",'S&amp;P Regression'!B374)</f>
        <v/>
      </c>
      <c r="C385" s="1" t="str">
        <f>IF($A385="","",'S&amp;P Regression'!C374)</f>
        <v/>
      </c>
      <c r="D385" s="15" t="e">
        <f>IF($A385="",#N/A,'S&amp;P Regression'!D374)</f>
        <v>#N/A</v>
      </c>
      <c r="E385" s="16" t="str">
        <f>IF($A385="","",'S&amp;P Regression'!E374)</f>
        <v/>
      </c>
      <c r="F385" s="16" t="str">
        <f>IF($A385="","",'S&amp;P Regression'!F374)</f>
        <v/>
      </c>
      <c r="G385" s="17" t="e">
        <f t="shared" si="5"/>
        <v>#N/A</v>
      </c>
    </row>
    <row r="386" spans="1:7">
      <c r="A386" s="1" t="str">
        <f>IF(COUNTIF($B$2:$B$11,'S&amp;P Regression'!A375)=1,'S&amp;P Regression'!A375,"")</f>
        <v/>
      </c>
      <c r="B386" s="1" t="str">
        <f>IF($A386="","",'S&amp;P Regression'!B375)</f>
        <v/>
      </c>
      <c r="C386" s="1" t="str">
        <f>IF($A386="","",'S&amp;P Regression'!C375)</f>
        <v/>
      </c>
      <c r="D386" s="15" t="e">
        <f>IF($A386="",#N/A,'S&amp;P Regression'!D375)</f>
        <v>#N/A</v>
      </c>
      <c r="E386" s="16" t="str">
        <f>IF($A386="","",'S&amp;P Regression'!E375)</f>
        <v/>
      </c>
      <c r="F386" s="16" t="str">
        <f>IF($A386="","",'S&amp;P Regression'!F375)</f>
        <v/>
      </c>
      <c r="G386" s="17" t="e">
        <f t="shared" si="5"/>
        <v>#N/A</v>
      </c>
    </row>
    <row r="387" spans="1:7">
      <c r="A387" s="1" t="str">
        <f>IF(COUNTIF($B$2:$B$11,'S&amp;P Regression'!A376)=1,'S&amp;P Regression'!A376,"")</f>
        <v/>
      </c>
      <c r="B387" s="1" t="str">
        <f>IF($A387="","",'S&amp;P Regression'!B376)</f>
        <v/>
      </c>
      <c r="C387" s="1" t="str">
        <f>IF($A387="","",'S&amp;P Regression'!C376)</f>
        <v/>
      </c>
      <c r="D387" s="15" t="e">
        <f>IF($A387="",#N/A,'S&amp;P Regression'!D376)</f>
        <v>#N/A</v>
      </c>
      <c r="E387" s="16" t="str">
        <f>IF($A387="","",'S&amp;P Regression'!E376)</f>
        <v/>
      </c>
      <c r="F387" s="16" t="str">
        <f>IF($A387="","",'S&amp;P Regression'!F376)</f>
        <v/>
      </c>
      <c r="G387" s="17" t="e">
        <f t="shared" si="5"/>
        <v>#N/A</v>
      </c>
    </row>
    <row r="388" spans="1:7">
      <c r="A388" s="1" t="str">
        <f>IF(COUNTIF($B$2:$B$11,'S&amp;P Regression'!A377)=1,'S&amp;P Regression'!A377,"")</f>
        <v/>
      </c>
      <c r="B388" s="1" t="str">
        <f>IF($A388="","",'S&amp;P Regression'!B377)</f>
        <v/>
      </c>
      <c r="C388" s="1" t="str">
        <f>IF($A388="","",'S&amp;P Regression'!C377)</f>
        <v/>
      </c>
      <c r="D388" s="15" t="e">
        <f>IF($A388="",#N/A,'S&amp;P Regression'!D377)</f>
        <v>#N/A</v>
      </c>
      <c r="E388" s="16" t="str">
        <f>IF($A388="","",'S&amp;P Regression'!E377)</f>
        <v/>
      </c>
      <c r="F388" s="16" t="str">
        <f>IF($A388="","",'S&amp;P Regression'!F377)</f>
        <v/>
      </c>
      <c r="G388" s="17" t="e">
        <f t="shared" si="5"/>
        <v>#N/A</v>
      </c>
    </row>
    <row r="389" spans="1:7">
      <c r="A389" s="1" t="str">
        <f>IF(COUNTIF($B$2:$B$11,'S&amp;P Regression'!A378)=1,'S&amp;P Regression'!A378,"")</f>
        <v/>
      </c>
      <c r="B389" s="1" t="str">
        <f>IF($A389="","",'S&amp;P Regression'!B378)</f>
        <v/>
      </c>
      <c r="C389" s="1" t="str">
        <f>IF($A389="","",'S&amp;P Regression'!C378)</f>
        <v/>
      </c>
      <c r="D389" s="15" t="e">
        <f>IF($A389="",#N/A,'S&amp;P Regression'!D378)</f>
        <v>#N/A</v>
      </c>
      <c r="E389" s="16" t="str">
        <f>IF($A389="","",'S&amp;P Regression'!E378)</f>
        <v/>
      </c>
      <c r="F389" s="16" t="str">
        <f>IF($A389="","",'S&amp;P Regression'!F378)</f>
        <v/>
      </c>
      <c r="G389" s="17" t="e">
        <f t="shared" si="5"/>
        <v>#N/A</v>
      </c>
    </row>
    <row r="390" spans="1:7">
      <c r="A390" s="1" t="str">
        <f>IF(COUNTIF($B$2:$B$11,'S&amp;P Regression'!A379)=1,'S&amp;P Regression'!A379,"")</f>
        <v/>
      </c>
      <c r="B390" s="1" t="str">
        <f>IF($A390="","",'S&amp;P Regression'!B379)</f>
        <v/>
      </c>
      <c r="C390" s="1" t="str">
        <f>IF($A390="","",'S&amp;P Regression'!C379)</f>
        <v/>
      </c>
      <c r="D390" s="15" t="e">
        <f>IF($A390="",#N/A,'S&amp;P Regression'!D379)</f>
        <v>#N/A</v>
      </c>
      <c r="E390" s="16" t="str">
        <f>IF($A390="","",'S&amp;P Regression'!E379)</f>
        <v/>
      </c>
      <c r="F390" s="16" t="str">
        <f>IF($A390="","",'S&amp;P Regression'!F379)</f>
        <v/>
      </c>
      <c r="G390" s="17" t="e">
        <f t="shared" si="5"/>
        <v>#N/A</v>
      </c>
    </row>
    <row r="391" spans="1:7">
      <c r="A391" s="1" t="str">
        <f>IF(COUNTIF($B$2:$B$11,'S&amp;P Regression'!A380)=1,'S&amp;P Regression'!A380,"")</f>
        <v/>
      </c>
      <c r="B391" s="1" t="str">
        <f>IF($A391="","",'S&amp;P Regression'!B380)</f>
        <v/>
      </c>
      <c r="C391" s="1" t="str">
        <f>IF($A391="","",'S&amp;P Regression'!C380)</f>
        <v/>
      </c>
      <c r="D391" s="15" t="e">
        <f>IF($A391="",#N/A,'S&amp;P Regression'!D380)</f>
        <v>#N/A</v>
      </c>
      <c r="E391" s="16" t="str">
        <f>IF($A391="","",'S&amp;P Regression'!E380)</f>
        <v/>
      </c>
      <c r="F391" s="16" t="str">
        <f>IF($A391="","",'S&amp;P Regression'!F380)</f>
        <v/>
      </c>
      <c r="G391" s="17" t="e">
        <f t="shared" si="5"/>
        <v>#N/A</v>
      </c>
    </row>
    <row r="392" spans="1:7">
      <c r="A392" s="1" t="str">
        <f>IF(COUNTIF($B$2:$B$11,'S&amp;P Regression'!A381)=1,'S&amp;P Regression'!A381,"")</f>
        <v/>
      </c>
      <c r="B392" s="1" t="str">
        <f>IF($A392="","",'S&amp;P Regression'!B381)</f>
        <v/>
      </c>
      <c r="C392" s="1" t="str">
        <f>IF($A392="","",'S&amp;P Regression'!C381)</f>
        <v/>
      </c>
      <c r="D392" s="15" t="e">
        <f>IF($A392="",#N/A,'S&amp;P Regression'!D381)</f>
        <v>#N/A</v>
      </c>
      <c r="E392" s="16" t="str">
        <f>IF($A392="","",'S&amp;P Regression'!E381)</f>
        <v/>
      </c>
      <c r="F392" s="16" t="str">
        <f>IF($A392="","",'S&amp;P Regression'!F381)</f>
        <v/>
      </c>
      <c r="G392" s="17" t="e">
        <f t="shared" si="5"/>
        <v>#N/A</v>
      </c>
    </row>
    <row r="393" spans="1:7">
      <c r="A393" s="1" t="str">
        <f>IF(COUNTIF($B$2:$B$11,'S&amp;P Regression'!A382)=1,'S&amp;P Regression'!A382,"")</f>
        <v/>
      </c>
      <c r="B393" s="1" t="str">
        <f>IF($A393="","",'S&amp;P Regression'!B382)</f>
        <v/>
      </c>
      <c r="C393" s="1" t="str">
        <f>IF($A393="","",'S&amp;P Regression'!C382)</f>
        <v/>
      </c>
      <c r="D393" s="15" t="e">
        <f>IF($A393="",#N/A,'S&amp;P Regression'!D382)</f>
        <v>#N/A</v>
      </c>
      <c r="E393" s="16" t="str">
        <f>IF($A393="","",'S&amp;P Regression'!E382)</f>
        <v/>
      </c>
      <c r="F393" s="16" t="str">
        <f>IF($A393="","",'S&amp;P Regression'!F382)</f>
        <v/>
      </c>
      <c r="G393" s="17" t="e">
        <f t="shared" si="5"/>
        <v>#N/A</v>
      </c>
    </row>
    <row r="394" spans="1:7">
      <c r="A394" s="1" t="str">
        <f>IF(COUNTIF($B$2:$B$11,'S&amp;P Regression'!A383)=1,'S&amp;P Regression'!A383,"")</f>
        <v/>
      </c>
      <c r="B394" s="1" t="str">
        <f>IF($A394="","",'S&amp;P Regression'!B383)</f>
        <v/>
      </c>
      <c r="C394" s="1" t="str">
        <f>IF($A394="","",'S&amp;P Regression'!C383)</f>
        <v/>
      </c>
      <c r="D394" s="15" t="e">
        <f>IF($A394="",#N/A,'S&amp;P Regression'!D383)</f>
        <v>#N/A</v>
      </c>
      <c r="E394" s="16" t="str">
        <f>IF($A394="","",'S&amp;P Regression'!E383)</f>
        <v/>
      </c>
      <c r="F394" s="16" t="str">
        <f>IF($A394="","",'S&amp;P Regression'!F383)</f>
        <v/>
      </c>
      <c r="G394" s="17" t="e">
        <f t="shared" si="5"/>
        <v>#N/A</v>
      </c>
    </row>
    <row r="395" spans="1:7">
      <c r="A395" s="1" t="str">
        <f>IF(COUNTIF($B$2:$B$11,'S&amp;P Regression'!A384)=1,'S&amp;P Regression'!A384,"")</f>
        <v/>
      </c>
      <c r="B395" s="1" t="str">
        <f>IF($A395="","",'S&amp;P Regression'!B384)</f>
        <v/>
      </c>
      <c r="C395" s="1" t="str">
        <f>IF($A395="","",'S&amp;P Regression'!C384)</f>
        <v/>
      </c>
      <c r="D395" s="15" t="e">
        <f>IF($A395="",#N/A,'S&amp;P Regression'!D384)</f>
        <v>#N/A</v>
      </c>
      <c r="E395" s="16" t="str">
        <f>IF($A395="","",'S&amp;P Regression'!E384)</f>
        <v/>
      </c>
      <c r="F395" s="16" t="str">
        <f>IF($A395="","",'S&amp;P Regression'!F384)</f>
        <v/>
      </c>
      <c r="G395" s="17" t="e">
        <f t="shared" si="5"/>
        <v>#N/A</v>
      </c>
    </row>
    <row r="396" spans="1:7">
      <c r="A396" s="1" t="str">
        <f>IF(COUNTIF($B$2:$B$11,'S&amp;P Regression'!A385)=1,'S&amp;P Regression'!A385,"")</f>
        <v/>
      </c>
      <c r="B396" s="1" t="str">
        <f>IF($A396="","",'S&amp;P Regression'!B385)</f>
        <v/>
      </c>
      <c r="C396" s="1" t="str">
        <f>IF($A396="","",'S&amp;P Regression'!C385)</f>
        <v/>
      </c>
      <c r="D396" s="15" t="e">
        <f>IF($A396="",#N/A,'S&amp;P Regression'!D385)</f>
        <v>#N/A</v>
      </c>
      <c r="E396" s="16" t="str">
        <f>IF($A396="","",'S&amp;P Regression'!E385)</f>
        <v/>
      </c>
      <c r="F396" s="16" t="str">
        <f>IF($A396="","",'S&amp;P Regression'!F385)</f>
        <v/>
      </c>
      <c r="G396" s="17" t="e">
        <f t="shared" si="5"/>
        <v>#N/A</v>
      </c>
    </row>
    <row r="397" spans="1:7">
      <c r="A397" s="1" t="str">
        <f>IF(COUNTIF($B$2:$B$11,'S&amp;P Regression'!A386)=1,'S&amp;P Regression'!A386,"")</f>
        <v/>
      </c>
      <c r="B397" s="1" t="str">
        <f>IF($A397="","",'S&amp;P Regression'!B386)</f>
        <v/>
      </c>
      <c r="C397" s="1" t="str">
        <f>IF($A397="","",'S&amp;P Regression'!C386)</f>
        <v/>
      </c>
      <c r="D397" s="15" t="e">
        <f>IF($A397="",#N/A,'S&amp;P Regression'!D386)</f>
        <v>#N/A</v>
      </c>
      <c r="E397" s="16" t="str">
        <f>IF($A397="","",'S&amp;P Regression'!E386)</f>
        <v/>
      </c>
      <c r="F397" s="16" t="str">
        <f>IF($A397="","",'S&amp;P Regression'!F386)</f>
        <v/>
      </c>
      <c r="G397" s="17" t="e">
        <f t="shared" si="5"/>
        <v>#N/A</v>
      </c>
    </row>
    <row r="398" spans="1:7">
      <c r="A398" s="1" t="str">
        <f>IF(COUNTIF($B$2:$B$11,'S&amp;P Regression'!A387)=1,'S&amp;P Regression'!A387,"")</f>
        <v/>
      </c>
      <c r="B398" s="1" t="str">
        <f>IF($A398="","",'S&amp;P Regression'!B387)</f>
        <v/>
      </c>
      <c r="C398" s="1" t="str">
        <f>IF($A398="","",'S&amp;P Regression'!C387)</f>
        <v/>
      </c>
      <c r="D398" s="15" t="e">
        <f>IF($A398="",#N/A,'S&amp;P Regression'!D387)</f>
        <v>#N/A</v>
      </c>
      <c r="E398" s="16" t="str">
        <f>IF($A398="","",'S&amp;P Regression'!E387)</f>
        <v/>
      </c>
      <c r="F398" s="16" t="str">
        <f>IF($A398="","",'S&amp;P Regression'!F387)</f>
        <v/>
      </c>
      <c r="G398" s="17" t="e">
        <f t="shared" si="5"/>
        <v>#N/A</v>
      </c>
    </row>
    <row r="399" spans="1:7">
      <c r="A399" s="1" t="str">
        <f>IF(COUNTIF($B$2:$B$11,'S&amp;P Regression'!A388)=1,'S&amp;P Regression'!A388,"")</f>
        <v/>
      </c>
      <c r="B399" s="1" t="str">
        <f>IF($A399="","",'S&amp;P Regression'!B388)</f>
        <v/>
      </c>
      <c r="C399" s="1" t="str">
        <f>IF($A399="","",'S&amp;P Regression'!C388)</f>
        <v/>
      </c>
      <c r="D399" s="15" t="e">
        <f>IF($A399="",#N/A,'S&amp;P Regression'!D388)</f>
        <v>#N/A</v>
      </c>
      <c r="E399" s="16" t="str">
        <f>IF($A399="","",'S&amp;P Regression'!E388)</f>
        <v/>
      </c>
      <c r="F399" s="16" t="str">
        <f>IF($A399="","",'S&amp;P Regression'!F388)</f>
        <v/>
      </c>
      <c r="G399" s="17" t="e">
        <f t="shared" ref="G399:G462" si="6">IF(F399="",#N/A,E399/F399)</f>
        <v>#N/A</v>
      </c>
    </row>
    <row r="400" spans="1:7">
      <c r="A400" s="1" t="str">
        <f>IF(COUNTIF($B$2:$B$11,'S&amp;P Regression'!A389)=1,'S&amp;P Regression'!A389,"")</f>
        <v/>
      </c>
      <c r="B400" s="1" t="str">
        <f>IF($A400="","",'S&amp;P Regression'!B389)</f>
        <v/>
      </c>
      <c r="C400" s="1" t="str">
        <f>IF($A400="","",'S&amp;P Regression'!C389)</f>
        <v/>
      </c>
      <c r="D400" s="15" t="e">
        <f>IF($A400="",#N/A,'S&amp;P Regression'!D389)</f>
        <v>#N/A</v>
      </c>
      <c r="E400" s="16" t="str">
        <f>IF($A400="","",'S&amp;P Regression'!E389)</f>
        <v/>
      </c>
      <c r="F400" s="16" t="str">
        <f>IF($A400="","",'S&amp;P Regression'!F389)</f>
        <v/>
      </c>
      <c r="G400" s="17" t="e">
        <f t="shared" si="6"/>
        <v>#N/A</v>
      </c>
    </row>
    <row r="401" spans="1:7">
      <c r="A401" s="1" t="str">
        <f>IF(COUNTIF($B$2:$B$11,'S&amp;P Regression'!A390)=1,'S&amp;P Regression'!A390,"")</f>
        <v/>
      </c>
      <c r="B401" s="1" t="str">
        <f>IF($A401="","",'S&amp;P Regression'!B390)</f>
        <v/>
      </c>
      <c r="C401" s="1" t="str">
        <f>IF($A401="","",'S&amp;P Regression'!C390)</f>
        <v/>
      </c>
      <c r="D401" s="15" t="e">
        <f>IF($A401="",#N/A,'S&amp;P Regression'!D390)</f>
        <v>#N/A</v>
      </c>
      <c r="E401" s="16" t="str">
        <f>IF($A401="","",'S&amp;P Regression'!E390)</f>
        <v/>
      </c>
      <c r="F401" s="16" t="str">
        <f>IF($A401="","",'S&amp;P Regression'!F390)</f>
        <v/>
      </c>
      <c r="G401" s="17" t="e">
        <f t="shared" si="6"/>
        <v>#N/A</v>
      </c>
    </row>
    <row r="402" spans="1:7">
      <c r="A402" s="1" t="str">
        <f>IF(COUNTIF($B$2:$B$11,'S&amp;P Regression'!A391)=1,'S&amp;P Regression'!A391,"")</f>
        <v/>
      </c>
      <c r="B402" s="1" t="str">
        <f>IF($A402="","",'S&amp;P Regression'!B391)</f>
        <v/>
      </c>
      <c r="C402" s="1" t="str">
        <f>IF($A402="","",'S&amp;P Regression'!C391)</f>
        <v/>
      </c>
      <c r="D402" s="15" t="e">
        <f>IF($A402="",#N/A,'S&amp;P Regression'!D391)</f>
        <v>#N/A</v>
      </c>
      <c r="E402" s="16" t="str">
        <f>IF($A402="","",'S&amp;P Regression'!E391)</f>
        <v/>
      </c>
      <c r="F402" s="16" t="str">
        <f>IF($A402="","",'S&amp;P Regression'!F391)</f>
        <v/>
      </c>
      <c r="G402" s="17" t="e">
        <f t="shared" si="6"/>
        <v>#N/A</v>
      </c>
    </row>
    <row r="403" spans="1:7">
      <c r="A403" s="1" t="str">
        <f>IF(COUNTIF($B$2:$B$11,'S&amp;P Regression'!A392)=1,'S&amp;P Regression'!A392,"")</f>
        <v/>
      </c>
      <c r="B403" s="1" t="str">
        <f>IF($A403="","",'S&amp;P Regression'!B392)</f>
        <v/>
      </c>
      <c r="C403" s="1" t="str">
        <f>IF($A403="","",'S&amp;P Regression'!C392)</f>
        <v/>
      </c>
      <c r="D403" s="15" t="e">
        <f>IF($A403="",#N/A,'S&amp;P Regression'!D392)</f>
        <v>#N/A</v>
      </c>
      <c r="E403" s="16" t="str">
        <f>IF($A403="","",'S&amp;P Regression'!E392)</f>
        <v/>
      </c>
      <c r="F403" s="16" t="str">
        <f>IF($A403="","",'S&amp;P Regression'!F392)</f>
        <v/>
      </c>
      <c r="G403" s="17" t="e">
        <f t="shared" si="6"/>
        <v>#N/A</v>
      </c>
    </row>
    <row r="404" spans="1:7">
      <c r="A404" s="1" t="str">
        <f>IF(COUNTIF($B$2:$B$11,'S&amp;P Regression'!A393)=1,'S&amp;P Regression'!A393,"")</f>
        <v/>
      </c>
      <c r="B404" s="1" t="str">
        <f>IF($A404="","",'S&amp;P Regression'!B393)</f>
        <v/>
      </c>
      <c r="C404" s="1" t="str">
        <f>IF($A404="","",'S&amp;P Regression'!C393)</f>
        <v/>
      </c>
      <c r="D404" s="15" t="e">
        <f>IF($A404="",#N/A,'S&amp;P Regression'!D393)</f>
        <v>#N/A</v>
      </c>
      <c r="E404" s="16" t="str">
        <f>IF($A404="","",'S&amp;P Regression'!E393)</f>
        <v/>
      </c>
      <c r="F404" s="16" t="str">
        <f>IF($A404="","",'S&amp;P Regression'!F393)</f>
        <v/>
      </c>
      <c r="G404" s="17" t="e">
        <f t="shared" si="6"/>
        <v>#N/A</v>
      </c>
    </row>
    <row r="405" spans="1:7">
      <c r="A405" s="1" t="str">
        <f>IF(COUNTIF($B$2:$B$11,'S&amp;P Regression'!A394)=1,'S&amp;P Regression'!A394,"")</f>
        <v/>
      </c>
      <c r="B405" s="1" t="str">
        <f>IF($A405="","",'S&amp;P Regression'!B394)</f>
        <v/>
      </c>
      <c r="C405" s="1" t="str">
        <f>IF($A405="","",'S&amp;P Regression'!C394)</f>
        <v/>
      </c>
      <c r="D405" s="15" t="e">
        <f>IF($A405="",#N/A,'S&amp;P Regression'!D394)</f>
        <v>#N/A</v>
      </c>
      <c r="E405" s="16" t="str">
        <f>IF($A405="","",'S&amp;P Regression'!E394)</f>
        <v/>
      </c>
      <c r="F405" s="16" t="str">
        <f>IF($A405="","",'S&amp;P Regression'!F394)</f>
        <v/>
      </c>
      <c r="G405" s="17" t="e">
        <f t="shared" si="6"/>
        <v>#N/A</v>
      </c>
    </row>
    <row r="406" spans="1:7">
      <c r="A406" s="1" t="str">
        <f>IF(COUNTIF($B$2:$B$11,'S&amp;P Regression'!A395)=1,'S&amp;P Regression'!A395,"")</f>
        <v/>
      </c>
      <c r="B406" s="1" t="str">
        <f>IF($A406="","",'S&amp;P Regression'!B395)</f>
        <v/>
      </c>
      <c r="C406" s="1" t="str">
        <f>IF($A406="","",'S&amp;P Regression'!C395)</f>
        <v/>
      </c>
      <c r="D406" s="15" t="e">
        <f>IF($A406="",#N/A,'S&amp;P Regression'!D395)</f>
        <v>#N/A</v>
      </c>
      <c r="E406" s="16" t="str">
        <f>IF($A406="","",'S&amp;P Regression'!E395)</f>
        <v/>
      </c>
      <c r="F406" s="16" t="str">
        <f>IF($A406="","",'S&amp;P Regression'!F395)</f>
        <v/>
      </c>
      <c r="G406" s="17" t="e">
        <f t="shared" si="6"/>
        <v>#N/A</v>
      </c>
    </row>
    <row r="407" spans="1:7">
      <c r="A407" s="1" t="str">
        <f>IF(COUNTIF($B$2:$B$11,'S&amp;P Regression'!A396)=1,'S&amp;P Regression'!A396,"")</f>
        <v/>
      </c>
      <c r="B407" s="1" t="str">
        <f>IF($A407="","",'S&amp;P Regression'!B396)</f>
        <v/>
      </c>
      <c r="C407" s="1" t="str">
        <f>IF($A407="","",'S&amp;P Regression'!C396)</f>
        <v/>
      </c>
      <c r="D407" s="15" t="e">
        <f>IF($A407="",#N/A,'S&amp;P Regression'!D396)</f>
        <v>#N/A</v>
      </c>
      <c r="E407" s="16" t="str">
        <f>IF($A407="","",'S&amp;P Regression'!E396)</f>
        <v/>
      </c>
      <c r="F407" s="16" t="str">
        <f>IF($A407="","",'S&amp;P Regression'!F396)</f>
        <v/>
      </c>
      <c r="G407" s="17" t="e">
        <f t="shared" si="6"/>
        <v>#N/A</v>
      </c>
    </row>
    <row r="408" spans="1:7">
      <c r="A408" s="1" t="str">
        <f>IF(COUNTIF($B$2:$B$11,'S&amp;P Regression'!A397)=1,'S&amp;P Regression'!A397,"")</f>
        <v/>
      </c>
      <c r="B408" s="1" t="str">
        <f>IF($A408="","",'S&amp;P Regression'!B397)</f>
        <v/>
      </c>
      <c r="C408" s="1" t="str">
        <f>IF($A408="","",'S&amp;P Regression'!C397)</f>
        <v/>
      </c>
      <c r="D408" s="15" t="e">
        <f>IF($A408="",#N/A,'S&amp;P Regression'!D397)</f>
        <v>#N/A</v>
      </c>
      <c r="E408" s="16" t="str">
        <f>IF($A408="","",'S&amp;P Regression'!E397)</f>
        <v/>
      </c>
      <c r="F408" s="16" t="str">
        <f>IF($A408="","",'S&amp;P Regression'!F397)</f>
        <v/>
      </c>
      <c r="G408" s="17" t="e">
        <f t="shared" si="6"/>
        <v>#N/A</v>
      </c>
    </row>
    <row r="409" spans="1:7">
      <c r="A409" s="1" t="str">
        <f>IF(COUNTIF($B$2:$B$11,'S&amp;P Regression'!A398)=1,'S&amp;P Regression'!A398,"")</f>
        <v/>
      </c>
      <c r="B409" s="1" t="str">
        <f>IF($A409="","",'S&amp;P Regression'!B398)</f>
        <v/>
      </c>
      <c r="C409" s="1" t="str">
        <f>IF($A409="","",'S&amp;P Regression'!C398)</f>
        <v/>
      </c>
      <c r="D409" s="15" t="e">
        <f>IF($A409="",#N/A,'S&amp;P Regression'!D398)</f>
        <v>#N/A</v>
      </c>
      <c r="E409" s="16" t="str">
        <f>IF($A409="","",'S&amp;P Regression'!E398)</f>
        <v/>
      </c>
      <c r="F409" s="16" t="str">
        <f>IF($A409="","",'S&amp;P Regression'!F398)</f>
        <v/>
      </c>
      <c r="G409" s="17" t="e">
        <f t="shared" si="6"/>
        <v>#N/A</v>
      </c>
    </row>
    <row r="410" spans="1:7">
      <c r="A410" s="1" t="str">
        <f>IF(COUNTIF($B$2:$B$11,'S&amp;P Regression'!A399)=1,'S&amp;P Regression'!A399,"")</f>
        <v/>
      </c>
      <c r="B410" s="1" t="str">
        <f>IF($A410="","",'S&amp;P Regression'!B399)</f>
        <v/>
      </c>
      <c r="C410" s="1" t="str">
        <f>IF($A410="","",'S&amp;P Regression'!C399)</f>
        <v/>
      </c>
      <c r="D410" s="15" t="e">
        <f>IF($A410="",#N/A,'S&amp;P Regression'!D399)</f>
        <v>#N/A</v>
      </c>
      <c r="E410" s="16" t="str">
        <f>IF($A410="","",'S&amp;P Regression'!E399)</f>
        <v/>
      </c>
      <c r="F410" s="16" t="str">
        <f>IF($A410="","",'S&amp;P Regression'!F399)</f>
        <v/>
      </c>
      <c r="G410" s="17" t="e">
        <f t="shared" si="6"/>
        <v>#N/A</v>
      </c>
    </row>
    <row r="411" spans="1:7">
      <c r="A411" s="1" t="str">
        <f>IF(COUNTIF($B$2:$B$11,'S&amp;P Regression'!A400)=1,'S&amp;P Regression'!A400,"")</f>
        <v/>
      </c>
      <c r="B411" s="1" t="str">
        <f>IF($A411="","",'S&amp;P Regression'!B400)</f>
        <v/>
      </c>
      <c r="C411" s="1" t="str">
        <f>IF($A411="","",'S&amp;P Regression'!C400)</f>
        <v/>
      </c>
      <c r="D411" s="15" t="e">
        <f>IF($A411="",#N/A,'S&amp;P Regression'!D400)</f>
        <v>#N/A</v>
      </c>
      <c r="E411" s="16" t="str">
        <f>IF($A411="","",'S&amp;P Regression'!E400)</f>
        <v/>
      </c>
      <c r="F411" s="16" t="str">
        <f>IF($A411="","",'S&amp;P Regression'!F400)</f>
        <v/>
      </c>
      <c r="G411" s="17" t="e">
        <f t="shared" si="6"/>
        <v>#N/A</v>
      </c>
    </row>
    <row r="412" spans="1:7">
      <c r="A412" s="1" t="str">
        <f>IF(COUNTIF($B$2:$B$11,'S&amp;P Regression'!A401)=1,'S&amp;P Regression'!A401,"")</f>
        <v/>
      </c>
      <c r="B412" s="1" t="str">
        <f>IF($A412="","",'S&amp;P Regression'!B401)</f>
        <v/>
      </c>
      <c r="C412" s="1" t="str">
        <f>IF($A412="","",'S&amp;P Regression'!C401)</f>
        <v/>
      </c>
      <c r="D412" s="15" t="e">
        <f>IF($A412="",#N/A,'S&amp;P Regression'!D401)</f>
        <v>#N/A</v>
      </c>
      <c r="E412" s="16" t="str">
        <f>IF($A412="","",'S&amp;P Regression'!E401)</f>
        <v/>
      </c>
      <c r="F412" s="16" t="str">
        <f>IF($A412="","",'S&amp;P Regression'!F401)</f>
        <v/>
      </c>
      <c r="G412" s="17" t="e">
        <f t="shared" si="6"/>
        <v>#N/A</v>
      </c>
    </row>
    <row r="413" spans="1:7">
      <c r="A413" s="1" t="str">
        <f>IF(COUNTIF($B$2:$B$11,'S&amp;P Regression'!A402)=1,'S&amp;P Regression'!A402,"")</f>
        <v/>
      </c>
      <c r="B413" s="1" t="str">
        <f>IF($A413="","",'S&amp;P Regression'!B402)</f>
        <v/>
      </c>
      <c r="C413" s="1" t="str">
        <f>IF($A413="","",'S&amp;P Regression'!C402)</f>
        <v/>
      </c>
      <c r="D413" s="15" t="e">
        <f>IF($A413="",#N/A,'S&amp;P Regression'!D402)</f>
        <v>#N/A</v>
      </c>
      <c r="E413" s="16" t="str">
        <f>IF($A413="","",'S&amp;P Regression'!E402)</f>
        <v/>
      </c>
      <c r="F413" s="16" t="str">
        <f>IF($A413="","",'S&amp;P Regression'!F402)</f>
        <v/>
      </c>
      <c r="G413" s="17" t="e">
        <f t="shared" si="6"/>
        <v>#N/A</v>
      </c>
    </row>
    <row r="414" spans="1:7">
      <c r="A414" s="1" t="str">
        <f>IF(COUNTIF($B$2:$B$11,'S&amp;P Regression'!A403)=1,'S&amp;P Regression'!A403,"")</f>
        <v/>
      </c>
      <c r="B414" s="1" t="str">
        <f>IF($A414="","",'S&amp;P Regression'!B403)</f>
        <v/>
      </c>
      <c r="C414" s="1" t="str">
        <f>IF($A414="","",'S&amp;P Regression'!C403)</f>
        <v/>
      </c>
      <c r="D414" s="15" t="e">
        <f>IF($A414="",#N/A,'S&amp;P Regression'!D403)</f>
        <v>#N/A</v>
      </c>
      <c r="E414" s="16" t="str">
        <f>IF($A414="","",'S&amp;P Regression'!E403)</f>
        <v/>
      </c>
      <c r="F414" s="16" t="str">
        <f>IF($A414="","",'S&amp;P Regression'!F403)</f>
        <v/>
      </c>
      <c r="G414" s="17" t="e">
        <f t="shared" si="6"/>
        <v>#N/A</v>
      </c>
    </row>
    <row r="415" spans="1:7">
      <c r="A415" s="1" t="str">
        <f>IF(COUNTIF($B$2:$B$11,'S&amp;P Regression'!A404)=1,'S&amp;P Regression'!A404,"")</f>
        <v/>
      </c>
      <c r="B415" s="1" t="str">
        <f>IF($A415="","",'S&amp;P Regression'!B404)</f>
        <v/>
      </c>
      <c r="C415" s="1" t="str">
        <f>IF($A415="","",'S&amp;P Regression'!C404)</f>
        <v/>
      </c>
      <c r="D415" s="15" t="e">
        <f>IF($A415="",#N/A,'S&amp;P Regression'!D404)</f>
        <v>#N/A</v>
      </c>
      <c r="E415" s="16" t="str">
        <f>IF($A415="","",'S&amp;P Regression'!E404)</f>
        <v/>
      </c>
      <c r="F415" s="16" t="str">
        <f>IF($A415="","",'S&amp;P Regression'!F404)</f>
        <v/>
      </c>
      <c r="G415" s="17" t="e">
        <f t="shared" si="6"/>
        <v>#N/A</v>
      </c>
    </row>
    <row r="416" spans="1:7">
      <c r="A416" s="1" t="str">
        <f>IF(COUNTIF($B$2:$B$11,'S&amp;P Regression'!A405)=1,'S&amp;P Regression'!A405,"")</f>
        <v/>
      </c>
      <c r="B416" s="1" t="str">
        <f>IF($A416="","",'S&amp;P Regression'!B405)</f>
        <v/>
      </c>
      <c r="C416" s="1" t="str">
        <f>IF($A416="","",'S&amp;P Regression'!C405)</f>
        <v/>
      </c>
      <c r="D416" s="15" t="e">
        <f>IF($A416="",#N/A,'S&amp;P Regression'!D405)</f>
        <v>#N/A</v>
      </c>
      <c r="E416" s="16" t="str">
        <f>IF($A416="","",'S&amp;P Regression'!E405)</f>
        <v/>
      </c>
      <c r="F416" s="16" t="str">
        <f>IF($A416="","",'S&amp;P Regression'!F405)</f>
        <v/>
      </c>
      <c r="G416" s="17" t="e">
        <f t="shared" si="6"/>
        <v>#N/A</v>
      </c>
    </row>
    <row r="417" spans="1:7">
      <c r="A417" s="1" t="str">
        <f>IF(COUNTIF($B$2:$B$11,'S&amp;P Regression'!A406)=1,'S&amp;P Regression'!A406,"")</f>
        <v/>
      </c>
      <c r="B417" s="1" t="str">
        <f>IF($A417="","",'S&amp;P Regression'!B406)</f>
        <v/>
      </c>
      <c r="C417" s="1" t="str">
        <f>IF($A417="","",'S&amp;P Regression'!C406)</f>
        <v/>
      </c>
      <c r="D417" s="15" t="e">
        <f>IF($A417="",#N/A,'S&amp;P Regression'!D406)</f>
        <v>#N/A</v>
      </c>
      <c r="E417" s="16" t="str">
        <f>IF($A417="","",'S&amp;P Regression'!E406)</f>
        <v/>
      </c>
      <c r="F417" s="16" t="str">
        <f>IF($A417="","",'S&amp;P Regression'!F406)</f>
        <v/>
      </c>
      <c r="G417" s="17" t="e">
        <f t="shared" si="6"/>
        <v>#N/A</v>
      </c>
    </row>
    <row r="418" spans="1:7">
      <c r="A418" s="1" t="str">
        <f>IF(COUNTIF($B$2:$B$11,'S&amp;P Regression'!A407)=1,'S&amp;P Regression'!A407,"")</f>
        <v/>
      </c>
      <c r="B418" s="1" t="str">
        <f>IF($A418="","",'S&amp;P Regression'!B407)</f>
        <v/>
      </c>
      <c r="C418" s="1" t="str">
        <f>IF($A418="","",'S&amp;P Regression'!C407)</f>
        <v/>
      </c>
      <c r="D418" s="15" t="e">
        <f>IF($A418="",#N/A,'S&amp;P Regression'!D407)</f>
        <v>#N/A</v>
      </c>
      <c r="E418" s="16" t="str">
        <f>IF($A418="","",'S&amp;P Regression'!E407)</f>
        <v/>
      </c>
      <c r="F418" s="16" t="str">
        <f>IF($A418="","",'S&amp;P Regression'!F407)</f>
        <v/>
      </c>
      <c r="G418" s="17" t="e">
        <f t="shared" si="6"/>
        <v>#N/A</v>
      </c>
    </row>
    <row r="419" spans="1:7">
      <c r="A419" s="1" t="str">
        <f>IF(COUNTIF($B$2:$B$11,'S&amp;P Regression'!A408)=1,'S&amp;P Regression'!A408,"")</f>
        <v/>
      </c>
      <c r="B419" s="1" t="str">
        <f>IF($A419="","",'S&amp;P Regression'!B408)</f>
        <v/>
      </c>
      <c r="C419" s="1" t="str">
        <f>IF($A419="","",'S&amp;P Regression'!C408)</f>
        <v/>
      </c>
      <c r="D419" s="15" t="e">
        <f>IF($A419="",#N/A,'S&amp;P Regression'!D408)</f>
        <v>#N/A</v>
      </c>
      <c r="E419" s="16" t="str">
        <f>IF($A419="","",'S&amp;P Regression'!E408)</f>
        <v/>
      </c>
      <c r="F419" s="16" t="str">
        <f>IF($A419="","",'S&amp;P Regression'!F408)</f>
        <v/>
      </c>
      <c r="G419" s="17" t="e">
        <f t="shared" si="6"/>
        <v>#N/A</v>
      </c>
    </row>
    <row r="420" spans="1:7">
      <c r="A420" s="1" t="str">
        <f>IF(COUNTIF($B$2:$B$11,'S&amp;P Regression'!A409)=1,'S&amp;P Regression'!A409,"")</f>
        <v/>
      </c>
      <c r="B420" s="1" t="str">
        <f>IF($A420="","",'S&amp;P Regression'!B409)</f>
        <v/>
      </c>
      <c r="C420" s="1" t="str">
        <f>IF($A420="","",'S&amp;P Regression'!C409)</f>
        <v/>
      </c>
      <c r="D420" s="15" t="e">
        <f>IF($A420="",#N/A,'S&amp;P Regression'!D409)</f>
        <v>#N/A</v>
      </c>
      <c r="E420" s="16" t="str">
        <f>IF($A420="","",'S&amp;P Regression'!E409)</f>
        <v/>
      </c>
      <c r="F420" s="16" t="str">
        <f>IF($A420="","",'S&amp;P Regression'!F409)</f>
        <v/>
      </c>
      <c r="G420" s="17" t="e">
        <f t="shared" si="6"/>
        <v>#N/A</v>
      </c>
    </row>
    <row r="421" spans="1:7">
      <c r="A421" s="1" t="str">
        <f>IF(COUNTIF($B$2:$B$11,'S&amp;P Regression'!A410)=1,'S&amp;P Regression'!A410,"")</f>
        <v/>
      </c>
      <c r="B421" s="1" t="str">
        <f>IF($A421="","",'S&amp;P Regression'!B410)</f>
        <v/>
      </c>
      <c r="C421" s="1" t="str">
        <f>IF($A421="","",'S&amp;P Regression'!C410)</f>
        <v/>
      </c>
      <c r="D421" s="15" t="e">
        <f>IF($A421="",#N/A,'S&amp;P Regression'!D410)</f>
        <v>#N/A</v>
      </c>
      <c r="E421" s="16" t="str">
        <f>IF($A421="","",'S&amp;P Regression'!E410)</f>
        <v/>
      </c>
      <c r="F421" s="16" t="str">
        <f>IF($A421="","",'S&amp;P Regression'!F410)</f>
        <v/>
      </c>
      <c r="G421" s="17" t="e">
        <f t="shared" si="6"/>
        <v>#N/A</v>
      </c>
    </row>
    <row r="422" spans="1:7">
      <c r="A422" s="1" t="str">
        <f>IF(COUNTIF($B$2:$B$11,'S&amp;P Regression'!A411)=1,'S&amp;P Regression'!A411,"")</f>
        <v/>
      </c>
      <c r="B422" s="1" t="str">
        <f>IF($A422="","",'S&amp;P Regression'!B411)</f>
        <v/>
      </c>
      <c r="C422" s="1" t="str">
        <f>IF($A422="","",'S&amp;P Regression'!C411)</f>
        <v/>
      </c>
      <c r="D422" s="15" t="e">
        <f>IF($A422="",#N/A,'S&amp;P Regression'!D411)</f>
        <v>#N/A</v>
      </c>
      <c r="E422" s="16" t="str">
        <f>IF($A422="","",'S&amp;P Regression'!E411)</f>
        <v/>
      </c>
      <c r="F422" s="16" t="str">
        <f>IF($A422="","",'S&amp;P Regression'!F411)</f>
        <v/>
      </c>
      <c r="G422" s="17" t="e">
        <f t="shared" si="6"/>
        <v>#N/A</v>
      </c>
    </row>
    <row r="423" spans="1:7">
      <c r="A423" s="1" t="str">
        <f>IF(COUNTIF($B$2:$B$11,'S&amp;P Regression'!A412)=1,'S&amp;P Regression'!A412,"")</f>
        <v/>
      </c>
      <c r="B423" s="1" t="str">
        <f>IF($A423="","",'S&amp;P Regression'!B412)</f>
        <v/>
      </c>
      <c r="C423" s="1" t="str">
        <f>IF($A423="","",'S&amp;P Regression'!C412)</f>
        <v/>
      </c>
      <c r="D423" s="15" t="e">
        <f>IF($A423="",#N/A,'S&amp;P Regression'!D412)</f>
        <v>#N/A</v>
      </c>
      <c r="E423" s="16" t="str">
        <f>IF($A423="","",'S&amp;P Regression'!E412)</f>
        <v/>
      </c>
      <c r="F423" s="16" t="str">
        <f>IF($A423="","",'S&amp;P Regression'!F412)</f>
        <v/>
      </c>
      <c r="G423" s="17" t="e">
        <f t="shared" si="6"/>
        <v>#N/A</v>
      </c>
    </row>
    <row r="424" spans="1:7">
      <c r="A424" s="1" t="str">
        <f>IF(COUNTIF($B$2:$B$11,'S&amp;P Regression'!A413)=1,'S&amp;P Regression'!A413,"")</f>
        <v/>
      </c>
      <c r="B424" s="1" t="str">
        <f>IF($A424="","",'S&amp;P Regression'!B413)</f>
        <v/>
      </c>
      <c r="C424" s="1" t="str">
        <f>IF($A424="","",'S&amp;P Regression'!C413)</f>
        <v/>
      </c>
      <c r="D424" s="15" t="e">
        <f>IF($A424="",#N/A,'S&amp;P Regression'!D413)</f>
        <v>#N/A</v>
      </c>
      <c r="E424" s="16" t="str">
        <f>IF($A424="","",'S&amp;P Regression'!E413)</f>
        <v/>
      </c>
      <c r="F424" s="16" t="str">
        <f>IF($A424="","",'S&amp;P Regression'!F413)</f>
        <v/>
      </c>
      <c r="G424" s="17" t="e">
        <f t="shared" si="6"/>
        <v>#N/A</v>
      </c>
    </row>
    <row r="425" spans="1:7">
      <c r="A425" s="1" t="str">
        <f>IF(COUNTIF($B$2:$B$11,'S&amp;P Regression'!A414)=1,'S&amp;P Regression'!A414,"")</f>
        <v/>
      </c>
      <c r="B425" s="1" t="str">
        <f>IF($A425="","",'S&amp;P Regression'!B414)</f>
        <v/>
      </c>
      <c r="C425" s="1" t="str">
        <f>IF($A425="","",'S&amp;P Regression'!C414)</f>
        <v/>
      </c>
      <c r="D425" s="15" t="e">
        <f>IF($A425="",#N/A,'S&amp;P Regression'!D414)</f>
        <v>#N/A</v>
      </c>
      <c r="E425" s="16" t="str">
        <f>IF($A425="","",'S&amp;P Regression'!E414)</f>
        <v/>
      </c>
      <c r="F425" s="16" t="str">
        <f>IF($A425="","",'S&amp;P Regression'!F414)</f>
        <v/>
      </c>
      <c r="G425" s="17" t="e">
        <f t="shared" si="6"/>
        <v>#N/A</v>
      </c>
    </row>
    <row r="426" spans="1:7">
      <c r="A426" s="1" t="str">
        <f>IF(COUNTIF($B$2:$B$11,'S&amp;P Regression'!A415)=1,'S&amp;P Regression'!A415,"")</f>
        <v/>
      </c>
      <c r="B426" s="1" t="str">
        <f>IF($A426="","",'S&amp;P Regression'!B415)</f>
        <v/>
      </c>
      <c r="C426" s="1" t="str">
        <f>IF($A426="","",'S&amp;P Regression'!C415)</f>
        <v/>
      </c>
      <c r="D426" s="15" t="e">
        <f>IF($A426="",#N/A,'S&amp;P Regression'!D415)</f>
        <v>#N/A</v>
      </c>
      <c r="E426" s="16" t="str">
        <f>IF($A426="","",'S&amp;P Regression'!E415)</f>
        <v/>
      </c>
      <c r="F426" s="16" t="str">
        <f>IF($A426="","",'S&amp;P Regression'!F415)</f>
        <v/>
      </c>
      <c r="G426" s="17" t="e">
        <f t="shared" si="6"/>
        <v>#N/A</v>
      </c>
    </row>
    <row r="427" spans="1:7">
      <c r="A427" s="1" t="str">
        <f>IF(COUNTIF($B$2:$B$11,'S&amp;P Regression'!A416)=1,'S&amp;P Regression'!A416,"")</f>
        <v/>
      </c>
      <c r="B427" s="1" t="str">
        <f>IF($A427="","",'S&amp;P Regression'!B416)</f>
        <v/>
      </c>
      <c r="C427" s="1" t="str">
        <f>IF($A427="","",'S&amp;P Regression'!C416)</f>
        <v/>
      </c>
      <c r="D427" s="15" t="e">
        <f>IF($A427="",#N/A,'S&amp;P Regression'!D416)</f>
        <v>#N/A</v>
      </c>
      <c r="E427" s="16" t="str">
        <f>IF($A427="","",'S&amp;P Regression'!E416)</f>
        <v/>
      </c>
      <c r="F427" s="16" t="str">
        <f>IF($A427="","",'S&amp;P Regression'!F416)</f>
        <v/>
      </c>
      <c r="G427" s="17" t="e">
        <f t="shared" si="6"/>
        <v>#N/A</v>
      </c>
    </row>
    <row r="428" spans="1:7">
      <c r="A428" s="1" t="str">
        <f>IF(COUNTIF($B$2:$B$11,'S&amp;P Regression'!A417)=1,'S&amp;P Regression'!A417,"")</f>
        <v/>
      </c>
      <c r="B428" s="1" t="str">
        <f>IF($A428="","",'S&amp;P Regression'!B417)</f>
        <v/>
      </c>
      <c r="C428" s="1" t="str">
        <f>IF($A428="","",'S&amp;P Regression'!C417)</f>
        <v/>
      </c>
      <c r="D428" s="15" t="e">
        <f>IF($A428="",#N/A,'S&amp;P Regression'!D417)</f>
        <v>#N/A</v>
      </c>
      <c r="E428" s="16" t="str">
        <f>IF($A428="","",'S&amp;P Regression'!E417)</f>
        <v/>
      </c>
      <c r="F428" s="16" t="str">
        <f>IF($A428="","",'S&amp;P Regression'!F417)</f>
        <v/>
      </c>
      <c r="G428" s="17" t="e">
        <f t="shared" si="6"/>
        <v>#N/A</v>
      </c>
    </row>
    <row r="429" spans="1:7">
      <c r="A429" s="1" t="str">
        <f>IF(COUNTIF($B$2:$B$11,'S&amp;P Regression'!A418)=1,'S&amp;P Regression'!A418,"")</f>
        <v/>
      </c>
      <c r="B429" s="1" t="str">
        <f>IF($A429="","",'S&amp;P Regression'!B418)</f>
        <v/>
      </c>
      <c r="C429" s="1" t="str">
        <f>IF($A429="","",'S&amp;P Regression'!C418)</f>
        <v/>
      </c>
      <c r="D429" s="15" t="e">
        <f>IF($A429="",#N/A,'S&amp;P Regression'!D418)</f>
        <v>#N/A</v>
      </c>
      <c r="E429" s="16" t="str">
        <f>IF($A429="","",'S&amp;P Regression'!E418)</f>
        <v/>
      </c>
      <c r="F429" s="16" t="str">
        <f>IF($A429="","",'S&amp;P Regression'!F418)</f>
        <v/>
      </c>
      <c r="G429" s="17" t="e">
        <f t="shared" si="6"/>
        <v>#N/A</v>
      </c>
    </row>
    <row r="430" spans="1:7">
      <c r="A430" s="1" t="str">
        <f>IF(COUNTIF($B$2:$B$11,'S&amp;P Regression'!A419)=1,'S&amp;P Regression'!A419,"")</f>
        <v/>
      </c>
      <c r="B430" s="1" t="str">
        <f>IF($A430="","",'S&amp;P Regression'!B419)</f>
        <v/>
      </c>
      <c r="C430" s="1" t="str">
        <f>IF($A430="","",'S&amp;P Regression'!C419)</f>
        <v/>
      </c>
      <c r="D430" s="15" t="e">
        <f>IF($A430="",#N/A,'S&amp;P Regression'!D419)</f>
        <v>#N/A</v>
      </c>
      <c r="E430" s="16" t="str">
        <f>IF($A430="","",'S&amp;P Regression'!E419)</f>
        <v/>
      </c>
      <c r="F430" s="16" t="str">
        <f>IF($A430="","",'S&amp;P Regression'!F419)</f>
        <v/>
      </c>
      <c r="G430" s="17" t="e">
        <f t="shared" si="6"/>
        <v>#N/A</v>
      </c>
    </row>
    <row r="431" spans="1:7">
      <c r="A431" s="1" t="str">
        <f>IF(COUNTIF($B$2:$B$11,'S&amp;P Regression'!A420)=1,'S&amp;P Regression'!A420,"")</f>
        <v/>
      </c>
      <c r="B431" s="1" t="str">
        <f>IF($A431="","",'S&amp;P Regression'!B420)</f>
        <v/>
      </c>
      <c r="C431" s="1" t="str">
        <f>IF($A431="","",'S&amp;P Regression'!C420)</f>
        <v/>
      </c>
      <c r="D431" s="15" t="e">
        <f>IF($A431="",#N/A,'S&amp;P Regression'!D420)</f>
        <v>#N/A</v>
      </c>
      <c r="E431" s="16" t="str">
        <f>IF($A431="","",'S&amp;P Regression'!E420)</f>
        <v/>
      </c>
      <c r="F431" s="16" t="str">
        <f>IF($A431="","",'S&amp;P Regression'!F420)</f>
        <v/>
      </c>
      <c r="G431" s="17" t="e">
        <f t="shared" si="6"/>
        <v>#N/A</v>
      </c>
    </row>
    <row r="432" spans="1:7">
      <c r="A432" s="1" t="str">
        <f>IF(COUNTIF($B$2:$B$11,'S&amp;P Regression'!A421)=1,'S&amp;P Regression'!A421,"")</f>
        <v/>
      </c>
      <c r="B432" s="1" t="str">
        <f>IF($A432="","",'S&amp;P Regression'!B421)</f>
        <v/>
      </c>
      <c r="C432" s="1" t="str">
        <f>IF($A432="","",'S&amp;P Regression'!C421)</f>
        <v/>
      </c>
      <c r="D432" s="15" t="e">
        <f>IF($A432="",#N/A,'S&amp;P Regression'!D421)</f>
        <v>#N/A</v>
      </c>
      <c r="E432" s="16" t="str">
        <f>IF($A432="","",'S&amp;P Regression'!E421)</f>
        <v/>
      </c>
      <c r="F432" s="16" t="str">
        <f>IF($A432="","",'S&amp;P Regression'!F421)</f>
        <v/>
      </c>
      <c r="G432" s="17" t="e">
        <f t="shared" si="6"/>
        <v>#N/A</v>
      </c>
    </row>
    <row r="433" spans="1:7">
      <c r="A433" s="1" t="str">
        <f>IF(COUNTIF($B$2:$B$11,'S&amp;P Regression'!A422)=1,'S&amp;P Regression'!A422,"")</f>
        <v/>
      </c>
      <c r="B433" s="1" t="str">
        <f>IF($A433="","",'S&amp;P Regression'!B422)</f>
        <v/>
      </c>
      <c r="C433" s="1" t="str">
        <f>IF($A433="","",'S&amp;P Regression'!C422)</f>
        <v/>
      </c>
      <c r="D433" s="15" t="e">
        <f>IF($A433="",#N/A,'S&amp;P Regression'!D422)</f>
        <v>#N/A</v>
      </c>
      <c r="E433" s="16" t="str">
        <f>IF($A433="","",'S&amp;P Regression'!E422)</f>
        <v/>
      </c>
      <c r="F433" s="16" t="str">
        <f>IF($A433="","",'S&amp;P Regression'!F422)</f>
        <v/>
      </c>
      <c r="G433" s="17" t="e">
        <f t="shared" si="6"/>
        <v>#N/A</v>
      </c>
    </row>
    <row r="434" spans="1:7">
      <c r="A434" s="1" t="str">
        <f>IF(COUNTIF($B$2:$B$11,'S&amp;P Regression'!A423)=1,'S&amp;P Regression'!A423,"")</f>
        <v/>
      </c>
      <c r="B434" s="1" t="str">
        <f>IF($A434="","",'S&amp;P Regression'!B423)</f>
        <v/>
      </c>
      <c r="C434" s="1" t="str">
        <f>IF($A434="","",'S&amp;P Regression'!C423)</f>
        <v/>
      </c>
      <c r="D434" s="15" t="e">
        <f>IF($A434="",#N/A,'S&amp;P Regression'!D423)</f>
        <v>#N/A</v>
      </c>
      <c r="E434" s="16" t="str">
        <f>IF($A434="","",'S&amp;P Regression'!E423)</f>
        <v/>
      </c>
      <c r="F434" s="16" t="str">
        <f>IF($A434="","",'S&amp;P Regression'!F423)</f>
        <v/>
      </c>
      <c r="G434" s="17" t="e">
        <f t="shared" si="6"/>
        <v>#N/A</v>
      </c>
    </row>
    <row r="435" spans="1:7">
      <c r="A435" s="1" t="str">
        <f>IF(COUNTIF($B$2:$B$11,'S&amp;P Regression'!A424)=1,'S&amp;P Regression'!A424,"")</f>
        <v/>
      </c>
      <c r="B435" s="1" t="str">
        <f>IF($A435="","",'S&amp;P Regression'!B424)</f>
        <v/>
      </c>
      <c r="C435" s="1" t="str">
        <f>IF($A435="","",'S&amp;P Regression'!C424)</f>
        <v/>
      </c>
      <c r="D435" s="15" t="e">
        <f>IF($A435="",#N/A,'S&amp;P Regression'!D424)</f>
        <v>#N/A</v>
      </c>
      <c r="E435" s="16" t="str">
        <f>IF($A435="","",'S&amp;P Regression'!E424)</f>
        <v/>
      </c>
      <c r="F435" s="16" t="str">
        <f>IF($A435="","",'S&amp;P Regression'!F424)</f>
        <v/>
      </c>
      <c r="G435" s="17" t="e">
        <f t="shared" si="6"/>
        <v>#N/A</v>
      </c>
    </row>
    <row r="436" spans="1:7">
      <c r="A436" s="1" t="str">
        <f>IF(COUNTIF($B$2:$B$11,'S&amp;P Regression'!A425)=1,'S&amp;P Regression'!A425,"")</f>
        <v/>
      </c>
      <c r="B436" s="1" t="str">
        <f>IF($A436="","",'S&amp;P Regression'!B425)</f>
        <v/>
      </c>
      <c r="C436" s="1" t="str">
        <f>IF($A436="","",'S&amp;P Regression'!C425)</f>
        <v/>
      </c>
      <c r="D436" s="15" t="e">
        <f>IF($A436="",#N/A,'S&amp;P Regression'!D425)</f>
        <v>#N/A</v>
      </c>
      <c r="E436" s="16" t="str">
        <f>IF($A436="","",'S&amp;P Regression'!E425)</f>
        <v/>
      </c>
      <c r="F436" s="16" t="str">
        <f>IF($A436="","",'S&amp;P Regression'!F425)</f>
        <v/>
      </c>
      <c r="G436" s="17" t="e">
        <f t="shared" si="6"/>
        <v>#N/A</v>
      </c>
    </row>
    <row r="437" spans="1:7">
      <c r="A437" s="1" t="str">
        <f>IF(COUNTIF($B$2:$B$11,'S&amp;P Regression'!A426)=1,'S&amp;P Regression'!A426,"")</f>
        <v/>
      </c>
      <c r="B437" s="1" t="str">
        <f>IF($A437="","",'S&amp;P Regression'!B426)</f>
        <v/>
      </c>
      <c r="C437" s="1" t="str">
        <f>IF($A437="","",'S&amp;P Regression'!C426)</f>
        <v/>
      </c>
      <c r="D437" s="15" t="e">
        <f>IF($A437="",#N/A,'S&amp;P Regression'!D426)</f>
        <v>#N/A</v>
      </c>
      <c r="E437" s="16" t="str">
        <f>IF($A437="","",'S&amp;P Regression'!E426)</f>
        <v/>
      </c>
      <c r="F437" s="16" t="str">
        <f>IF($A437="","",'S&amp;P Regression'!F426)</f>
        <v/>
      </c>
      <c r="G437" s="17" t="e">
        <f t="shared" si="6"/>
        <v>#N/A</v>
      </c>
    </row>
    <row r="438" spans="1:7">
      <c r="A438" s="1" t="str">
        <f>IF(COUNTIF($B$2:$B$11,'S&amp;P Regression'!A427)=1,'S&amp;P Regression'!A427,"")</f>
        <v/>
      </c>
      <c r="B438" s="1" t="str">
        <f>IF($A438="","",'S&amp;P Regression'!B427)</f>
        <v/>
      </c>
      <c r="C438" s="1" t="str">
        <f>IF($A438="","",'S&amp;P Regression'!C427)</f>
        <v/>
      </c>
      <c r="D438" s="15" t="e">
        <f>IF($A438="",#N/A,'S&amp;P Regression'!D427)</f>
        <v>#N/A</v>
      </c>
      <c r="E438" s="16" t="str">
        <f>IF($A438="","",'S&amp;P Regression'!E427)</f>
        <v/>
      </c>
      <c r="F438" s="16" t="str">
        <f>IF($A438="","",'S&amp;P Regression'!F427)</f>
        <v/>
      </c>
      <c r="G438" s="17" t="e">
        <f t="shared" si="6"/>
        <v>#N/A</v>
      </c>
    </row>
    <row r="439" spans="1:7">
      <c r="A439" s="1" t="str">
        <f>IF(COUNTIF($B$2:$B$11,'S&amp;P Regression'!A428)=1,'S&amp;P Regression'!A428,"")</f>
        <v/>
      </c>
      <c r="B439" s="1" t="str">
        <f>IF($A439="","",'S&amp;P Regression'!B428)</f>
        <v/>
      </c>
      <c r="C439" s="1" t="str">
        <f>IF($A439="","",'S&amp;P Regression'!C428)</f>
        <v/>
      </c>
      <c r="D439" s="15" t="e">
        <f>IF($A439="",#N/A,'S&amp;P Regression'!D428)</f>
        <v>#N/A</v>
      </c>
      <c r="E439" s="16" t="str">
        <f>IF($A439="","",'S&amp;P Regression'!E428)</f>
        <v/>
      </c>
      <c r="F439" s="16" t="str">
        <f>IF($A439="","",'S&amp;P Regression'!F428)</f>
        <v/>
      </c>
      <c r="G439" s="17" t="e">
        <f t="shared" si="6"/>
        <v>#N/A</v>
      </c>
    </row>
    <row r="440" spans="1:7">
      <c r="A440" s="1" t="str">
        <f>IF(COUNTIF($B$2:$B$11,'S&amp;P Regression'!A429)=1,'S&amp;P Regression'!A429,"")</f>
        <v/>
      </c>
      <c r="B440" s="1" t="str">
        <f>IF($A440="","",'S&amp;P Regression'!B429)</f>
        <v/>
      </c>
      <c r="C440" s="1" t="str">
        <f>IF($A440="","",'S&amp;P Regression'!C429)</f>
        <v/>
      </c>
      <c r="D440" s="15" t="e">
        <f>IF($A440="",#N/A,'S&amp;P Regression'!D429)</f>
        <v>#N/A</v>
      </c>
      <c r="E440" s="16" t="str">
        <f>IF($A440="","",'S&amp;P Regression'!E429)</f>
        <v/>
      </c>
      <c r="F440" s="16" t="str">
        <f>IF($A440="","",'S&amp;P Regression'!F429)</f>
        <v/>
      </c>
      <c r="G440" s="17" t="e">
        <f t="shared" si="6"/>
        <v>#N/A</v>
      </c>
    </row>
    <row r="441" spans="1:7">
      <c r="A441" s="1" t="str">
        <f>IF(COUNTIF($B$2:$B$11,'S&amp;P Regression'!A430)=1,'S&amp;P Regression'!A430,"")</f>
        <v/>
      </c>
      <c r="B441" s="1" t="str">
        <f>IF($A441="","",'S&amp;P Regression'!B430)</f>
        <v/>
      </c>
      <c r="C441" s="1" t="str">
        <f>IF($A441="","",'S&amp;P Regression'!C430)</f>
        <v/>
      </c>
      <c r="D441" s="15" t="e">
        <f>IF($A441="",#N/A,'S&amp;P Regression'!D430)</f>
        <v>#N/A</v>
      </c>
      <c r="E441" s="16" t="str">
        <f>IF($A441="","",'S&amp;P Regression'!E430)</f>
        <v/>
      </c>
      <c r="F441" s="16" t="str">
        <f>IF($A441="","",'S&amp;P Regression'!F430)</f>
        <v/>
      </c>
      <c r="G441" s="17" t="e">
        <f t="shared" si="6"/>
        <v>#N/A</v>
      </c>
    </row>
    <row r="442" spans="1:7">
      <c r="A442" s="1" t="str">
        <f>IF(COUNTIF($B$2:$B$11,'S&amp;P Regression'!A431)=1,'S&amp;P Regression'!A431,"")</f>
        <v/>
      </c>
      <c r="B442" s="1" t="str">
        <f>IF($A442="","",'S&amp;P Regression'!B431)</f>
        <v/>
      </c>
      <c r="C442" s="1" t="str">
        <f>IF($A442="","",'S&amp;P Regression'!C431)</f>
        <v/>
      </c>
      <c r="D442" s="15" t="e">
        <f>IF($A442="",#N/A,'S&amp;P Regression'!D431)</f>
        <v>#N/A</v>
      </c>
      <c r="E442" s="16" t="str">
        <f>IF($A442="","",'S&amp;P Regression'!E431)</f>
        <v/>
      </c>
      <c r="F442" s="16" t="str">
        <f>IF($A442="","",'S&amp;P Regression'!F431)</f>
        <v/>
      </c>
      <c r="G442" s="17" t="e">
        <f t="shared" si="6"/>
        <v>#N/A</v>
      </c>
    </row>
    <row r="443" spans="1:7">
      <c r="A443" s="1" t="str">
        <f>IF(COUNTIF($B$2:$B$11,'S&amp;P Regression'!A432)=1,'S&amp;P Regression'!A432,"")</f>
        <v/>
      </c>
      <c r="B443" s="1" t="str">
        <f>IF($A443="","",'S&amp;P Regression'!B432)</f>
        <v/>
      </c>
      <c r="C443" s="1" t="str">
        <f>IF($A443="","",'S&amp;P Regression'!C432)</f>
        <v/>
      </c>
      <c r="D443" s="15" t="e">
        <f>IF($A443="",#N/A,'S&amp;P Regression'!D432)</f>
        <v>#N/A</v>
      </c>
      <c r="E443" s="16" t="str">
        <f>IF($A443="","",'S&amp;P Regression'!E432)</f>
        <v/>
      </c>
      <c r="F443" s="16" t="str">
        <f>IF($A443="","",'S&amp;P Regression'!F432)</f>
        <v/>
      </c>
      <c r="G443" s="17" t="e">
        <f t="shared" si="6"/>
        <v>#N/A</v>
      </c>
    </row>
    <row r="444" spans="1:7">
      <c r="A444" s="1" t="str">
        <f>IF(COUNTIF($B$2:$B$11,'S&amp;P Regression'!A433)=1,'S&amp;P Regression'!A433,"")</f>
        <v/>
      </c>
      <c r="B444" s="1" t="str">
        <f>IF($A444="","",'S&amp;P Regression'!B433)</f>
        <v/>
      </c>
      <c r="C444" s="1" t="str">
        <f>IF($A444="","",'S&amp;P Regression'!C433)</f>
        <v/>
      </c>
      <c r="D444" s="15" t="e">
        <f>IF($A444="",#N/A,'S&amp;P Regression'!D433)</f>
        <v>#N/A</v>
      </c>
      <c r="E444" s="16" t="str">
        <f>IF($A444="","",'S&amp;P Regression'!E433)</f>
        <v/>
      </c>
      <c r="F444" s="16" t="str">
        <f>IF($A444="","",'S&amp;P Regression'!F433)</f>
        <v/>
      </c>
      <c r="G444" s="17" t="e">
        <f t="shared" si="6"/>
        <v>#N/A</v>
      </c>
    </row>
    <row r="445" spans="1:7">
      <c r="A445" s="1" t="str">
        <f>IF(COUNTIF($B$2:$B$11,'S&amp;P Regression'!A434)=1,'S&amp;P Regression'!A434,"")</f>
        <v>TXT</v>
      </c>
      <c r="B445" s="1" t="str">
        <f>IF($A445="","",'S&amp;P Regression'!B434)</f>
        <v>Textron Inc.</v>
      </c>
      <c r="C445" s="1" t="str">
        <f>IF($A445="","",'S&amp;P Regression'!C434)</f>
        <v>Industrials</v>
      </c>
      <c r="D445" s="15">
        <f>IF($A445="",#N/A,'S&amp;P Regression'!D434)</f>
        <v>6.0999999999999999E-2</v>
      </c>
      <c r="E445" s="16">
        <f>IF($A445="","",'S&amp;P Regression'!E434)</f>
        <v>13904.64</v>
      </c>
      <c r="F445" s="16">
        <f>IF($A445="","",'S&amp;P Regression'!F434)</f>
        <v>13845.8</v>
      </c>
      <c r="G445" s="17">
        <f t="shared" si="6"/>
        <v>1.004249664158084</v>
      </c>
    </row>
    <row r="446" spans="1:7">
      <c r="A446" s="1" t="str">
        <f>IF(COUNTIF($B$2:$B$11,'S&amp;P Regression'!A435)=1,'S&amp;P Regression'!A435,"")</f>
        <v/>
      </c>
      <c r="B446" s="1" t="str">
        <f>IF($A446="","",'S&amp;P Regression'!B435)</f>
        <v/>
      </c>
      <c r="C446" s="1" t="str">
        <f>IF($A446="","",'S&amp;P Regression'!C435)</f>
        <v/>
      </c>
      <c r="D446" s="15" t="e">
        <f>IF($A446="",#N/A,'S&amp;P Regression'!D435)</f>
        <v>#N/A</v>
      </c>
      <c r="E446" s="16" t="str">
        <f>IF($A446="","",'S&amp;P Regression'!E435)</f>
        <v/>
      </c>
      <c r="F446" s="16" t="str">
        <f>IF($A446="","",'S&amp;P Regression'!F435)</f>
        <v/>
      </c>
      <c r="G446" s="17" t="e">
        <f t="shared" si="6"/>
        <v>#N/A</v>
      </c>
    </row>
    <row r="447" spans="1:7">
      <c r="A447" s="1" t="str">
        <f>IF(COUNTIF($B$2:$B$11,'S&amp;P Regression'!A436)=1,'S&amp;P Regression'!A436,"")</f>
        <v/>
      </c>
      <c r="B447" s="1" t="str">
        <f>IF($A447="","",'S&amp;P Regression'!B436)</f>
        <v/>
      </c>
      <c r="C447" s="1" t="str">
        <f>IF($A447="","",'S&amp;P Regression'!C436)</f>
        <v/>
      </c>
      <c r="D447" s="15" t="e">
        <f>IF($A447="",#N/A,'S&amp;P Regression'!D436)</f>
        <v>#N/A</v>
      </c>
      <c r="E447" s="16" t="str">
        <f>IF($A447="","",'S&amp;P Regression'!E436)</f>
        <v/>
      </c>
      <c r="F447" s="16" t="str">
        <f>IF($A447="","",'S&amp;P Regression'!F436)</f>
        <v/>
      </c>
      <c r="G447" s="17" t="e">
        <f t="shared" si="6"/>
        <v>#N/A</v>
      </c>
    </row>
    <row r="448" spans="1:7">
      <c r="A448" s="1" t="str">
        <f>IF(COUNTIF($B$2:$B$11,'S&amp;P Regression'!A437)=1,'S&amp;P Regression'!A437,"")</f>
        <v/>
      </c>
      <c r="B448" s="1" t="str">
        <f>IF($A448="","",'S&amp;P Regression'!B437)</f>
        <v/>
      </c>
      <c r="C448" s="1" t="str">
        <f>IF($A448="","",'S&amp;P Regression'!C437)</f>
        <v/>
      </c>
      <c r="D448" s="15" t="e">
        <f>IF($A448="",#N/A,'S&amp;P Regression'!D437)</f>
        <v>#N/A</v>
      </c>
      <c r="E448" s="16" t="str">
        <f>IF($A448="","",'S&amp;P Regression'!E437)</f>
        <v/>
      </c>
      <c r="F448" s="16" t="str">
        <f>IF($A448="","",'S&amp;P Regression'!F437)</f>
        <v/>
      </c>
      <c r="G448" s="17" t="e">
        <f t="shared" si="6"/>
        <v>#N/A</v>
      </c>
    </row>
    <row r="449" spans="1:7">
      <c r="A449" s="1" t="str">
        <f>IF(COUNTIF($B$2:$B$11,'S&amp;P Regression'!A438)=1,'S&amp;P Regression'!A438,"")</f>
        <v/>
      </c>
      <c r="B449" s="1" t="str">
        <f>IF($A449="","",'S&amp;P Regression'!B438)</f>
        <v/>
      </c>
      <c r="C449" s="1" t="str">
        <f>IF($A449="","",'S&amp;P Regression'!C438)</f>
        <v/>
      </c>
      <c r="D449" s="15" t="e">
        <f>IF($A449="",#N/A,'S&amp;P Regression'!D438)</f>
        <v>#N/A</v>
      </c>
      <c r="E449" s="16" t="str">
        <f>IF($A449="","",'S&amp;P Regression'!E438)</f>
        <v/>
      </c>
      <c r="F449" s="16" t="str">
        <f>IF($A449="","",'S&amp;P Regression'!F438)</f>
        <v/>
      </c>
      <c r="G449" s="17" t="e">
        <f t="shared" si="6"/>
        <v>#N/A</v>
      </c>
    </row>
    <row r="450" spans="1:7">
      <c r="A450" s="1" t="str">
        <f>IF(COUNTIF($B$2:$B$11,'S&amp;P Regression'!A439)=1,'S&amp;P Regression'!A439,"")</f>
        <v/>
      </c>
      <c r="B450" s="1" t="str">
        <f>IF($A450="","",'S&amp;P Regression'!B439)</f>
        <v/>
      </c>
      <c r="C450" s="1" t="str">
        <f>IF($A450="","",'S&amp;P Regression'!C439)</f>
        <v/>
      </c>
      <c r="D450" s="15" t="e">
        <f>IF($A450="",#N/A,'S&amp;P Regression'!D439)</f>
        <v>#N/A</v>
      </c>
      <c r="E450" s="16" t="str">
        <f>IF($A450="","",'S&amp;P Regression'!E439)</f>
        <v/>
      </c>
      <c r="F450" s="16" t="str">
        <f>IF($A450="","",'S&amp;P Regression'!F439)</f>
        <v/>
      </c>
      <c r="G450" s="17" t="e">
        <f t="shared" si="6"/>
        <v>#N/A</v>
      </c>
    </row>
    <row r="451" spans="1:7">
      <c r="A451" s="1" t="str">
        <f>IF(COUNTIF($B$2:$B$11,'S&amp;P Regression'!A440)=1,'S&amp;P Regression'!A440,"")</f>
        <v/>
      </c>
      <c r="B451" s="1" t="str">
        <f>IF($A451="","",'S&amp;P Regression'!B440)</f>
        <v/>
      </c>
      <c r="C451" s="1" t="str">
        <f>IF($A451="","",'S&amp;P Regression'!C440)</f>
        <v/>
      </c>
      <c r="D451" s="15" t="e">
        <f>IF($A451="",#N/A,'S&amp;P Regression'!D440)</f>
        <v>#N/A</v>
      </c>
      <c r="E451" s="16" t="str">
        <f>IF($A451="","",'S&amp;P Regression'!E440)</f>
        <v/>
      </c>
      <c r="F451" s="16" t="str">
        <f>IF($A451="","",'S&amp;P Regression'!F440)</f>
        <v/>
      </c>
      <c r="G451" s="17" t="e">
        <f t="shared" si="6"/>
        <v>#N/A</v>
      </c>
    </row>
    <row r="452" spans="1:7">
      <c r="A452" s="1" t="str">
        <f>IF(COUNTIF($B$2:$B$11,'S&amp;P Regression'!A441)=1,'S&amp;P Regression'!A441,"")</f>
        <v/>
      </c>
      <c r="B452" s="1" t="str">
        <f>IF($A452="","",'S&amp;P Regression'!B441)</f>
        <v/>
      </c>
      <c r="C452" s="1" t="str">
        <f>IF($A452="","",'S&amp;P Regression'!C441)</f>
        <v/>
      </c>
      <c r="D452" s="15" t="e">
        <f>IF($A452="",#N/A,'S&amp;P Regression'!D441)</f>
        <v>#N/A</v>
      </c>
      <c r="E452" s="16" t="str">
        <f>IF($A452="","",'S&amp;P Regression'!E441)</f>
        <v/>
      </c>
      <c r="F452" s="16" t="str">
        <f>IF($A452="","",'S&amp;P Regression'!F441)</f>
        <v/>
      </c>
      <c r="G452" s="17" t="e">
        <f t="shared" si="6"/>
        <v>#N/A</v>
      </c>
    </row>
    <row r="453" spans="1:7">
      <c r="A453" s="1" t="str">
        <f>IF(COUNTIF($B$2:$B$11,'S&amp;P Regression'!A442)=1,'S&amp;P Regression'!A442,"")</f>
        <v/>
      </c>
      <c r="B453" s="1" t="str">
        <f>IF($A453="","",'S&amp;P Regression'!B442)</f>
        <v/>
      </c>
      <c r="C453" s="1" t="str">
        <f>IF($A453="","",'S&amp;P Regression'!C442)</f>
        <v/>
      </c>
      <c r="D453" s="15" t="e">
        <f>IF($A453="",#N/A,'S&amp;P Regression'!D442)</f>
        <v>#N/A</v>
      </c>
      <c r="E453" s="16" t="str">
        <f>IF($A453="","",'S&amp;P Regression'!E442)</f>
        <v/>
      </c>
      <c r="F453" s="16" t="str">
        <f>IF($A453="","",'S&amp;P Regression'!F442)</f>
        <v/>
      </c>
      <c r="G453" s="17" t="e">
        <f t="shared" si="6"/>
        <v>#N/A</v>
      </c>
    </row>
    <row r="454" spans="1:7">
      <c r="A454" s="1" t="str">
        <f>IF(COUNTIF($B$2:$B$11,'S&amp;P Regression'!A443)=1,'S&amp;P Regression'!A443,"")</f>
        <v/>
      </c>
      <c r="B454" s="1" t="str">
        <f>IF($A454="","",'S&amp;P Regression'!B443)</f>
        <v/>
      </c>
      <c r="C454" s="1" t="str">
        <f>IF($A454="","",'S&amp;P Regression'!C443)</f>
        <v/>
      </c>
      <c r="D454" s="15" t="e">
        <f>IF($A454="",#N/A,'S&amp;P Regression'!D443)</f>
        <v>#N/A</v>
      </c>
      <c r="E454" s="16" t="str">
        <f>IF($A454="","",'S&amp;P Regression'!E443)</f>
        <v/>
      </c>
      <c r="F454" s="16" t="str">
        <f>IF($A454="","",'S&amp;P Regression'!F443)</f>
        <v/>
      </c>
      <c r="G454" s="17" t="e">
        <f t="shared" si="6"/>
        <v>#N/A</v>
      </c>
    </row>
    <row r="455" spans="1:7">
      <c r="A455" s="1" t="str">
        <f>IF(COUNTIF($B$2:$B$11,'S&amp;P Regression'!A444)=1,'S&amp;P Regression'!A444,"")</f>
        <v/>
      </c>
      <c r="B455" s="1" t="str">
        <f>IF($A455="","",'S&amp;P Regression'!B444)</f>
        <v/>
      </c>
      <c r="C455" s="1" t="str">
        <f>IF($A455="","",'S&amp;P Regression'!C444)</f>
        <v/>
      </c>
      <c r="D455" s="15" t="e">
        <f>IF($A455="",#N/A,'S&amp;P Regression'!D444)</f>
        <v>#N/A</v>
      </c>
      <c r="E455" s="16" t="str">
        <f>IF($A455="","",'S&amp;P Regression'!E444)</f>
        <v/>
      </c>
      <c r="F455" s="16" t="str">
        <f>IF($A455="","",'S&amp;P Regression'!F444)</f>
        <v/>
      </c>
      <c r="G455" s="17" t="e">
        <f t="shared" si="6"/>
        <v>#N/A</v>
      </c>
    </row>
    <row r="456" spans="1:7">
      <c r="A456" s="1" t="str">
        <f>IF(COUNTIF($B$2:$B$11,'S&amp;P Regression'!A445)=1,'S&amp;P Regression'!A445,"")</f>
        <v>UTX</v>
      </c>
      <c r="B456" s="1" t="str">
        <f>IF($A456="","",'S&amp;P Regression'!B445)</f>
        <v>United Technologies Corp</v>
      </c>
      <c r="C456" s="1" t="str">
        <f>IF($A456="","",'S&amp;P Regression'!C445)</f>
        <v>Industrials</v>
      </c>
      <c r="D456" s="15">
        <f>IF($A456="",#N/A,'S&amp;P Regression'!D445)</f>
        <v>7.6999999999999999E-2</v>
      </c>
      <c r="E456" s="16">
        <f>IF($A456="","",'S&amp;P Regression'!E445)</f>
        <v>108742.67</v>
      </c>
      <c r="F456" s="16">
        <f>IF($A456="","",'S&amp;P Regression'!F445)</f>
        <v>74004.37</v>
      </c>
      <c r="G456" s="17">
        <f t="shared" si="6"/>
        <v>1.4694087659958459</v>
      </c>
    </row>
    <row r="457" spans="1:7">
      <c r="A457" s="1" t="str">
        <f>IF(COUNTIF($B$2:$B$11,'S&amp;P Regression'!A446)=1,'S&amp;P Regression'!A446,"")</f>
        <v/>
      </c>
      <c r="B457" s="1" t="str">
        <f>IF($A457="","",'S&amp;P Regression'!B446)</f>
        <v/>
      </c>
      <c r="C457" s="1" t="str">
        <f>IF($A457="","",'S&amp;P Regression'!C446)</f>
        <v/>
      </c>
      <c r="D457" s="15" t="e">
        <f>IF($A457="",#N/A,'S&amp;P Regression'!D446)</f>
        <v>#N/A</v>
      </c>
      <c r="E457" s="16" t="str">
        <f>IF($A457="","",'S&amp;P Regression'!E446)</f>
        <v/>
      </c>
      <c r="F457" s="16" t="str">
        <f>IF($A457="","",'S&amp;P Regression'!F446)</f>
        <v/>
      </c>
      <c r="G457" s="17" t="e">
        <f t="shared" si="6"/>
        <v>#N/A</v>
      </c>
    </row>
    <row r="458" spans="1:7">
      <c r="A458" s="1" t="str">
        <f>IF(COUNTIF($B$2:$B$11,'S&amp;P Regression'!A447)=1,'S&amp;P Regression'!A447,"")</f>
        <v/>
      </c>
      <c r="B458" s="1" t="str">
        <f>IF($A458="","",'S&amp;P Regression'!B447)</f>
        <v/>
      </c>
      <c r="C458" s="1" t="str">
        <f>IF($A458="","",'S&amp;P Regression'!C447)</f>
        <v/>
      </c>
      <c r="D458" s="15" t="e">
        <f>IF($A458="",#N/A,'S&amp;P Regression'!D447)</f>
        <v>#N/A</v>
      </c>
      <c r="E458" s="16" t="str">
        <f>IF($A458="","",'S&amp;P Regression'!E447)</f>
        <v/>
      </c>
      <c r="F458" s="16" t="str">
        <f>IF($A458="","",'S&amp;P Regression'!F447)</f>
        <v/>
      </c>
      <c r="G458" s="17" t="e">
        <f t="shared" si="6"/>
        <v>#N/A</v>
      </c>
    </row>
    <row r="459" spans="1:7">
      <c r="A459" s="1" t="str">
        <f>IF(COUNTIF($B$2:$B$11,'S&amp;P Regression'!A448)=1,'S&amp;P Regression'!A448,"")</f>
        <v/>
      </c>
      <c r="B459" s="1" t="str">
        <f>IF($A459="","",'S&amp;P Regression'!B448)</f>
        <v/>
      </c>
      <c r="C459" s="1" t="str">
        <f>IF($A459="","",'S&amp;P Regression'!C448)</f>
        <v/>
      </c>
      <c r="D459" s="15" t="e">
        <f>IF($A459="",#N/A,'S&amp;P Regression'!D448)</f>
        <v>#N/A</v>
      </c>
      <c r="E459" s="16" t="str">
        <f>IF($A459="","",'S&amp;P Regression'!E448)</f>
        <v/>
      </c>
      <c r="F459" s="16" t="str">
        <f>IF($A459="","",'S&amp;P Regression'!F448)</f>
        <v/>
      </c>
      <c r="G459" s="17" t="e">
        <f t="shared" si="6"/>
        <v>#N/A</v>
      </c>
    </row>
    <row r="460" spans="1:7">
      <c r="A460" s="1" t="str">
        <f>IF(COUNTIF($B$2:$B$11,'S&amp;P Regression'!A449)=1,'S&amp;P Regression'!A449,"")</f>
        <v/>
      </c>
      <c r="B460" s="1" t="str">
        <f>IF($A460="","",'S&amp;P Regression'!B449)</f>
        <v/>
      </c>
      <c r="C460" s="1" t="str">
        <f>IF($A460="","",'S&amp;P Regression'!C449)</f>
        <v/>
      </c>
      <c r="D460" s="15" t="e">
        <f>IF($A460="",#N/A,'S&amp;P Regression'!D449)</f>
        <v>#N/A</v>
      </c>
      <c r="E460" s="16" t="str">
        <f>IF($A460="","",'S&amp;P Regression'!E449)</f>
        <v/>
      </c>
      <c r="F460" s="16" t="str">
        <f>IF($A460="","",'S&amp;P Regression'!F449)</f>
        <v/>
      </c>
      <c r="G460" s="17" t="e">
        <f t="shared" si="6"/>
        <v>#N/A</v>
      </c>
    </row>
    <row r="461" spans="1:7">
      <c r="A461" s="1" t="str">
        <f>IF(COUNTIF($B$2:$B$11,'S&amp;P Regression'!A450)=1,'S&amp;P Regression'!A450,"")</f>
        <v/>
      </c>
      <c r="B461" s="1" t="str">
        <f>IF($A461="","",'S&amp;P Regression'!B450)</f>
        <v/>
      </c>
      <c r="C461" s="1" t="str">
        <f>IF($A461="","",'S&amp;P Regression'!C450)</f>
        <v/>
      </c>
      <c r="D461" s="15" t="e">
        <f>IF($A461="",#N/A,'S&amp;P Regression'!D450)</f>
        <v>#N/A</v>
      </c>
      <c r="E461" s="16" t="str">
        <f>IF($A461="","",'S&amp;P Regression'!E450)</f>
        <v/>
      </c>
      <c r="F461" s="16" t="str">
        <f>IF($A461="","",'S&amp;P Regression'!F450)</f>
        <v/>
      </c>
      <c r="G461" s="17" t="e">
        <f t="shared" si="6"/>
        <v>#N/A</v>
      </c>
    </row>
    <row r="462" spans="1:7">
      <c r="A462" s="1" t="str">
        <f>IF(COUNTIF($B$2:$B$11,'S&amp;P Regression'!A451)=1,'S&amp;P Regression'!A451,"")</f>
        <v/>
      </c>
      <c r="B462" s="1" t="str">
        <f>IF($A462="","",'S&amp;P Regression'!B451)</f>
        <v/>
      </c>
      <c r="C462" s="1" t="str">
        <f>IF($A462="","",'S&amp;P Regression'!C451)</f>
        <v/>
      </c>
      <c r="D462" s="15" t="e">
        <f>IF($A462="",#N/A,'S&amp;P Regression'!D451)</f>
        <v>#N/A</v>
      </c>
      <c r="E462" s="16" t="str">
        <f>IF($A462="","",'S&amp;P Regression'!E451)</f>
        <v/>
      </c>
      <c r="F462" s="16" t="str">
        <f>IF($A462="","",'S&amp;P Regression'!F451)</f>
        <v/>
      </c>
      <c r="G462" s="17" t="e">
        <f t="shared" si="6"/>
        <v>#N/A</v>
      </c>
    </row>
    <row r="463" spans="1:7">
      <c r="A463" s="1" t="str">
        <f>IF(COUNTIF($B$2:$B$11,'S&amp;P Regression'!A452)=1,'S&amp;P Regression'!A452,"")</f>
        <v/>
      </c>
      <c r="B463" s="1" t="str">
        <f>IF($A463="","",'S&amp;P Regression'!B452)</f>
        <v/>
      </c>
      <c r="C463" s="1" t="str">
        <f>IF($A463="","",'S&amp;P Regression'!C452)</f>
        <v/>
      </c>
      <c r="D463" s="15" t="e">
        <f>IF($A463="",#N/A,'S&amp;P Regression'!D452)</f>
        <v>#N/A</v>
      </c>
      <c r="E463" s="16" t="str">
        <f>IF($A463="","",'S&amp;P Regression'!E452)</f>
        <v/>
      </c>
      <c r="F463" s="16" t="str">
        <f>IF($A463="","",'S&amp;P Regression'!F452)</f>
        <v/>
      </c>
      <c r="G463" s="17" t="e">
        <f t="shared" ref="G463:G502" si="7">IF(F463="",#N/A,E463/F463)</f>
        <v>#N/A</v>
      </c>
    </row>
    <row r="464" spans="1:7">
      <c r="A464" s="1" t="str">
        <f>IF(COUNTIF($B$2:$B$11,'S&amp;P Regression'!A453)=1,'S&amp;P Regression'!A453,"")</f>
        <v/>
      </c>
      <c r="B464" s="1" t="str">
        <f>IF($A464="","",'S&amp;P Regression'!B453)</f>
        <v/>
      </c>
      <c r="C464" s="1" t="str">
        <f>IF($A464="","",'S&amp;P Regression'!C453)</f>
        <v/>
      </c>
      <c r="D464" s="15" t="e">
        <f>IF($A464="",#N/A,'S&amp;P Regression'!D453)</f>
        <v>#N/A</v>
      </c>
      <c r="E464" s="16" t="str">
        <f>IF($A464="","",'S&amp;P Regression'!E453)</f>
        <v/>
      </c>
      <c r="F464" s="16" t="str">
        <f>IF($A464="","",'S&amp;P Regression'!F453)</f>
        <v/>
      </c>
      <c r="G464" s="17" t="e">
        <f t="shared" si="7"/>
        <v>#N/A</v>
      </c>
    </row>
    <row r="465" spans="1:7">
      <c r="A465" s="1" t="str">
        <f>IF(COUNTIF($B$2:$B$11,'S&amp;P Regression'!A454)=1,'S&amp;P Regression'!A454,"")</f>
        <v/>
      </c>
      <c r="B465" s="1" t="str">
        <f>IF($A465="","",'S&amp;P Regression'!B454)</f>
        <v/>
      </c>
      <c r="C465" s="1" t="str">
        <f>IF($A465="","",'S&amp;P Regression'!C454)</f>
        <v/>
      </c>
      <c r="D465" s="15" t="e">
        <f>IF($A465="",#N/A,'S&amp;P Regression'!D454)</f>
        <v>#N/A</v>
      </c>
      <c r="E465" s="16" t="str">
        <f>IF($A465="","",'S&amp;P Regression'!E454)</f>
        <v/>
      </c>
      <c r="F465" s="16" t="str">
        <f>IF($A465="","",'S&amp;P Regression'!F454)</f>
        <v/>
      </c>
      <c r="G465" s="17" t="e">
        <f t="shared" si="7"/>
        <v>#N/A</v>
      </c>
    </row>
    <row r="466" spans="1:7">
      <c r="A466" s="1" t="str">
        <f>IF(COUNTIF($B$2:$B$11,'S&amp;P Regression'!A455)=1,'S&amp;P Regression'!A455,"")</f>
        <v/>
      </c>
      <c r="B466" s="1" t="str">
        <f>IF($A466="","",'S&amp;P Regression'!B455)</f>
        <v/>
      </c>
      <c r="C466" s="1" t="str">
        <f>IF($A466="","",'S&amp;P Regression'!C455)</f>
        <v/>
      </c>
      <c r="D466" s="15" t="e">
        <f>IF($A466="",#N/A,'S&amp;P Regression'!D455)</f>
        <v>#N/A</v>
      </c>
      <c r="E466" s="16" t="str">
        <f>IF($A466="","",'S&amp;P Regression'!E455)</f>
        <v/>
      </c>
      <c r="F466" s="16" t="str">
        <f>IF($A466="","",'S&amp;P Regression'!F455)</f>
        <v/>
      </c>
      <c r="G466" s="17" t="e">
        <f t="shared" si="7"/>
        <v>#N/A</v>
      </c>
    </row>
    <row r="467" spans="1:7">
      <c r="A467" s="1" t="str">
        <f>IF(COUNTIF($B$2:$B$11,'S&amp;P Regression'!A456)=1,'S&amp;P Regression'!A456,"")</f>
        <v/>
      </c>
      <c r="B467" s="1" t="str">
        <f>IF($A467="","",'S&amp;P Regression'!B456)</f>
        <v/>
      </c>
      <c r="C467" s="1" t="str">
        <f>IF($A467="","",'S&amp;P Regression'!C456)</f>
        <v/>
      </c>
      <c r="D467" s="15" t="e">
        <f>IF($A467="",#N/A,'S&amp;P Regression'!D456)</f>
        <v>#N/A</v>
      </c>
      <c r="E467" s="16" t="str">
        <f>IF($A467="","",'S&amp;P Regression'!E456)</f>
        <v/>
      </c>
      <c r="F467" s="16" t="str">
        <f>IF($A467="","",'S&amp;P Regression'!F456)</f>
        <v/>
      </c>
      <c r="G467" s="17" t="e">
        <f t="shared" si="7"/>
        <v>#N/A</v>
      </c>
    </row>
    <row r="468" spans="1:7">
      <c r="A468" s="1" t="str">
        <f>IF(COUNTIF($B$2:$B$11,'S&amp;P Regression'!A457)=1,'S&amp;P Regression'!A457,"")</f>
        <v/>
      </c>
      <c r="B468" s="1" t="str">
        <f>IF($A468="","",'S&amp;P Regression'!B457)</f>
        <v/>
      </c>
      <c r="C468" s="1" t="str">
        <f>IF($A468="","",'S&amp;P Regression'!C457)</f>
        <v/>
      </c>
      <c r="D468" s="15" t="e">
        <f>IF($A468="",#N/A,'S&amp;P Regression'!D457)</f>
        <v>#N/A</v>
      </c>
      <c r="E468" s="16" t="str">
        <f>IF($A468="","",'S&amp;P Regression'!E457)</f>
        <v/>
      </c>
      <c r="F468" s="16" t="str">
        <f>IF($A468="","",'S&amp;P Regression'!F457)</f>
        <v/>
      </c>
      <c r="G468" s="17" t="e">
        <f t="shared" si="7"/>
        <v>#N/A</v>
      </c>
    </row>
    <row r="469" spans="1:7">
      <c r="A469" s="1" t="str">
        <f>IF(COUNTIF($B$2:$B$11,'S&amp;P Regression'!A458)=1,'S&amp;P Regression'!A458,"")</f>
        <v/>
      </c>
      <c r="B469" s="1" t="str">
        <f>IF($A469="","",'S&amp;P Regression'!B458)</f>
        <v/>
      </c>
      <c r="C469" s="1" t="str">
        <f>IF($A469="","",'S&amp;P Regression'!C458)</f>
        <v/>
      </c>
      <c r="D469" s="15" t="e">
        <f>IF($A469="",#N/A,'S&amp;P Regression'!D458)</f>
        <v>#N/A</v>
      </c>
      <c r="E469" s="16" t="str">
        <f>IF($A469="","",'S&amp;P Regression'!E458)</f>
        <v/>
      </c>
      <c r="F469" s="16" t="str">
        <f>IF($A469="","",'S&amp;P Regression'!F458)</f>
        <v/>
      </c>
      <c r="G469" s="17" t="e">
        <f t="shared" si="7"/>
        <v>#N/A</v>
      </c>
    </row>
    <row r="470" spans="1:7">
      <c r="A470" s="1" t="str">
        <f>IF(COUNTIF($B$2:$B$11,'S&amp;P Regression'!A459)=1,'S&amp;P Regression'!A459,"")</f>
        <v/>
      </c>
      <c r="B470" s="1" t="str">
        <f>IF($A470="","",'S&amp;P Regression'!B459)</f>
        <v/>
      </c>
      <c r="C470" s="1" t="str">
        <f>IF($A470="","",'S&amp;P Regression'!C459)</f>
        <v/>
      </c>
      <c r="D470" s="15" t="e">
        <f>IF($A470="",#N/A,'S&amp;P Regression'!D459)</f>
        <v>#N/A</v>
      </c>
      <c r="E470" s="16" t="str">
        <f>IF($A470="","",'S&amp;P Regression'!E459)</f>
        <v/>
      </c>
      <c r="F470" s="16" t="str">
        <f>IF($A470="","",'S&amp;P Regression'!F459)</f>
        <v/>
      </c>
      <c r="G470" s="17" t="e">
        <f t="shared" si="7"/>
        <v>#N/A</v>
      </c>
    </row>
    <row r="471" spans="1:7">
      <c r="A471" s="1" t="str">
        <f>IF(COUNTIF($B$2:$B$11,'S&amp;P Regression'!A460)=1,'S&amp;P Regression'!A460,"")</f>
        <v/>
      </c>
      <c r="B471" s="1" t="str">
        <f>IF($A471="","",'S&amp;P Regression'!B460)</f>
        <v/>
      </c>
      <c r="C471" s="1" t="str">
        <f>IF($A471="","",'S&amp;P Regression'!C460)</f>
        <v/>
      </c>
      <c r="D471" s="15" t="e">
        <f>IF($A471="",#N/A,'S&amp;P Regression'!D460)</f>
        <v>#N/A</v>
      </c>
      <c r="E471" s="16" t="str">
        <f>IF($A471="","",'S&amp;P Regression'!E460)</f>
        <v/>
      </c>
      <c r="F471" s="16" t="str">
        <f>IF($A471="","",'S&amp;P Regression'!F460)</f>
        <v/>
      </c>
      <c r="G471" s="17" t="e">
        <f t="shared" si="7"/>
        <v>#N/A</v>
      </c>
    </row>
    <row r="472" spans="1:7">
      <c r="A472" s="1" t="str">
        <f>IF(COUNTIF($B$2:$B$11,'S&amp;P Regression'!A461)=1,'S&amp;P Regression'!A461,"")</f>
        <v/>
      </c>
      <c r="B472" s="1" t="str">
        <f>IF($A472="","",'S&amp;P Regression'!B461)</f>
        <v/>
      </c>
      <c r="C472" s="1" t="str">
        <f>IF($A472="","",'S&amp;P Regression'!C461)</f>
        <v/>
      </c>
      <c r="D472" s="15" t="e">
        <f>IF($A472="",#N/A,'S&amp;P Regression'!D461)</f>
        <v>#N/A</v>
      </c>
      <c r="E472" s="16" t="str">
        <f>IF($A472="","",'S&amp;P Regression'!E461)</f>
        <v/>
      </c>
      <c r="F472" s="16" t="str">
        <f>IF($A472="","",'S&amp;P Regression'!F461)</f>
        <v/>
      </c>
      <c r="G472" s="17" t="e">
        <f t="shared" si="7"/>
        <v>#N/A</v>
      </c>
    </row>
    <row r="473" spans="1:7">
      <c r="A473" s="1" t="str">
        <f>IF(COUNTIF($B$2:$B$11,'S&amp;P Regression'!A462)=1,'S&amp;P Regression'!A462,"")</f>
        <v/>
      </c>
      <c r="B473" s="1" t="str">
        <f>IF($A473="","",'S&amp;P Regression'!B462)</f>
        <v/>
      </c>
      <c r="C473" s="1" t="str">
        <f>IF($A473="","",'S&amp;P Regression'!C462)</f>
        <v/>
      </c>
      <c r="D473" s="15" t="e">
        <f>IF($A473="",#N/A,'S&amp;P Regression'!D462)</f>
        <v>#N/A</v>
      </c>
      <c r="E473" s="16" t="str">
        <f>IF($A473="","",'S&amp;P Regression'!E462)</f>
        <v/>
      </c>
      <c r="F473" s="16" t="str">
        <f>IF($A473="","",'S&amp;P Regression'!F462)</f>
        <v/>
      </c>
      <c r="G473" s="17" t="e">
        <f t="shared" si="7"/>
        <v>#N/A</v>
      </c>
    </row>
    <row r="474" spans="1:7">
      <c r="A474" s="1" t="str">
        <f>IF(COUNTIF($B$2:$B$11,'S&amp;P Regression'!A463)=1,'S&amp;P Regression'!A463,"")</f>
        <v/>
      </c>
      <c r="B474" s="1" t="str">
        <f>IF($A474="","",'S&amp;P Regression'!B463)</f>
        <v/>
      </c>
      <c r="C474" s="1" t="str">
        <f>IF($A474="","",'S&amp;P Regression'!C463)</f>
        <v/>
      </c>
      <c r="D474" s="15" t="e">
        <f>IF($A474="",#N/A,'S&amp;P Regression'!D463)</f>
        <v>#N/A</v>
      </c>
      <c r="E474" s="16" t="str">
        <f>IF($A474="","",'S&amp;P Regression'!E463)</f>
        <v/>
      </c>
      <c r="F474" s="16" t="str">
        <f>IF($A474="","",'S&amp;P Regression'!F463)</f>
        <v/>
      </c>
      <c r="G474" s="17" t="e">
        <f t="shared" si="7"/>
        <v>#N/A</v>
      </c>
    </row>
    <row r="475" spans="1:7">
      <c r="A475" s="1" t="str">
        <f>IF(COUNTIF($B$2:$B$11,'S&amp;P Regression'!A464)=1,'S&amp;P Regression'!A464,"")</f>
        <v/>
      </c>
      <c r="B475" s="1" t="str">
        <f>IF($A475="","",'S&amp;P Regression'!B464)</f>
        <v/>
      </c>
      <c r="C475" s="1" t="str">
        <f>IF($A475="","",'S&amp;P Regression'!C464)</f>
        <v/>
      </c>
      <c r="D475" s="15" t="e">
        <f>IF($A475="",#N/A,'S&amp;P Regression'!D464)</f>
        <v>#N/A</v>
      </c>
      <c r="E475" s="16" t="str">
        <f>IF($A475="","",'S&amp;P Regression'!E464)</f>
        <v/>
      </c>
      <c r="F475" s="16" t="str">
        <f>IF($A475="","",'S&amp;P Regression'!F464)</f>
        <v/>
      </c>
      <c r="G475" s="17" t="e">
        <f t="shared" si="7"/>
        <v>#N/A</v>
      </c>
    </row>
    <row r="476" spans="1:7">
      <c r="A476" s="1" t="str">
        <f>IF(COUNTIF($B$2:$B$11,'S&amp;P Regression'!A465)=1,'S&amp;P Regression'!A465,"")</f>
        <v/>
      </c>
      <c r="B476" s="1" t="str">
        <f>IF($A476="","",'S&amp;P Regression'!B465)</f>
        <v/>
      </c>
      <c r="C476" s="1" t="str">
        <f>IF($A476="","",'S&amp;P Regression'!C465)</f>
        <v/>
      </c>
      <c r="D476" s="15" t="e">
        <f>IF($A476="",#N/A,'S&amp;P Regression'!D465)</f>
        <v>#N/A</v>
      </c>
      <c r="E476" s="16" t="str">
        <f>IF($A476="","",'S&amp;P Regression'!E465)</f>
        <v/>
      </c>
      <c r="F476" s="16" t="str">
        <f>IF($A476="","",'S&amp;P Regression'!F465)</f>
        <v/>
      </c>
      <c r="G476" s="17" t="e">
        <f t="shared" si="7"/>
        <v>#N/A</v>
      </c>
    </row>
    <row r="477" spans="1:7">
      <c r="A477" s="1" t="str">
        <f>IF(COUNTIF($B$2:$B$11,'S&amp;P Regression'!A466)=1,'S&amp;P Regression'!A466,"")</f>
        <v/>
      </c>
      <c r="B477" s="1" t="str">
        <f>IF($A477="","",'S&amp;P Regression'!B466)</f>
        <v/>
      </c>
      <c r="C477" s="1" t="str">
        <f>IF($A477="","",'S&amp;P Regression'!C466)</f>
        <v/>
      </c>
      <c r="D477" s="15" t="e">
        <f>IF($A477="",#N/A,'S&amp;P Regression'!D466)</f>
        <v>#N/A</v>
      </c>
      <c r="E477" s="16" t="str">
        <f>IF($A477="","",'S&amp;P Regression'!E466)</f>
        <v/>
      </c>
      <c r="F477" s="16" t="str">
        <f>IF($A477="","",'S&amp;P Regression'!F466)</f>
        <v/>
      </c>
      <c r="G477" s="17" t="e">
        <f t="shared" si="7"/>
        <v>#N/A</v>
      </c>
    </row>
    <row r="478" spans="1:7">
      <c r="A478" s="1" t="str">
        <f>IF(COUNTIF($B$2:$B$11,'S&amp;P Regression'!A467)=1,'S&amp;P Regression'!A467,"")</f>
        <v/>
      </c>
      <c r="B478" s="1" t="str">
        <f>IF($A478="","",'S&amp;P Regression'!B467)</f>
        <v/>
      </c>
      <c r="C478" s="1" t="str">
        <f>IF($A478="","",'S&amp;P Regression'!C467)</f>
        <v/>
      </c>
      <c r="D478" s="15" t="e">
        <f>IF($A478="",#N/A,'S&amp;P Regression'!D467)</f>
        <v>#N/A</v>
      </c>
      <c r="E478" s="16" t="str">
        <f>IF($A478="","",'S&amp;P Regression'!E467)</f>
        <v/>
      </c>
      <c r="F478" s="16" t="str">
        <f>IF($A478="","",'S&amp;P Regression'!F467)</f>
        <v/>
      </c>
      <c r="G478" s="17" t="e">
        <f t="shared" si="7"/>
        <v>#N/A</v>
      </c>
    </row>
    <row r="479" spans="1:7">
      <c r="A479" s="1" t="str">
        <f>IF(COUNTIF($B$2:$B$11,'S&amp;P Regression'!A468)=1,'S&amp;P Regression'!A468,"")</f>
        <v/>
      </c>
      <c r="B479" s="1" t="str">
        <f>IF($A479="","",'S&amp;P Regression'!B468)</f>
        <v/>
      </c>
      <c r="C479" s="1" t="str">
        <f>IF($A479="","",'S&amp;P Regression'!C468)</f>
        <v/>
      </c>
      <c r="D479" s="15" t="e">
        <f>IF($A479="",#N/A,'S&amp;P Regression'!D468)</f>
        <v>#N/A</v>
      </c>
      <c r="E479" s="16" t="str">
        <f>IF($A479="","",'S&amp;P Regression'!E468)</f>
        <v/>
      </c>
      <c r="F479" s="16" t="str">
        <f>IF($A479="","",'S&amp;P Regression'!F468)</f>
        <v/>
      </c>
      <c r="G479" s="17" t="e">
        <f t="shared" si="7"/>
        <v>#N/A</v>
      </c>
    </row>
    <row r="480" spans="1:7">
      <c r="A480" s="1" t="str">
        <f>IF(COUNTIF($B$2:$B$11,'S&amp;P Regression'!A469)=1,'S&amp;P Regression'!A469,"")</f>
        <v/>
      </c>
      <c r="B480" s="1" t="str">
        <f>IF($A480="","",'S&amp;P Regression'!B469)</f>
        <v/>
      </c>
      <c r="C480" s="1" t="str">
        <f>IF($A480="","",'S&amp;P Regression'!C469)</f>
        <v/>
      </c>
      <c r="D480" s="15" t="e">
        <f>IF($A480="",#N/A,'S&amp;P Regression'!D469)</f>
        <v>#N/A</v>
      </c>
      <c r="E480" s="16" t="str">
        <f>IF($A480="","",'S&amp;P Regression'!E469)</f>
        <v/>
      </c>
      <c r="F480" s="16" t="str">
        <f>IF($A480="","",'S&amp;P Regression'!F469)</f>
        <v/>
      </c>
      <c r="G480" s="17" t="e">
        <f t="shared" si="7"/>
        <v>#N/A</v>
      </c>
    </row>
    <row r="481" spans="1:7">
      <c r="A481" s="1" t="str">
        <f>IF(COUNTIF($B$2:$B$11,'S&amp;P Regression'!A470)=1,'S&amp;P Regression'!A470,"")</f>
        <v/>
      </c>
      <c r="B481" s="1" t="str">
        <f>IF($A481="","",'S&amp;P Regression'!B470)</f>
        <v/>
      </c>
      <c r="C481" s="1" t="str">
        <f>IF($A481="","",'S&amp;P Regression'!C470)</f>
        <v/>
      </c>
      <c r="D481" s="15" t="e">
        <f>IF($A481="",#N/A,'S&amp;P Regression'!D470)</f>
        <v>#N/A</v>
      </c>
      <c r="E481" s="16" t="str">
        <f>IF($A481="","",'S&amp;P Regression'!E470)</f>
        <v/>
      </c>
      <c r="F481" s="16" t="str">
        <f>IF($A481="","",'S&amp;P Regression'!F470)</f>
        <v/>
      </c>
      <c r="G481" s="17" t="e">
        <f t="shared" si="7"/>
        <v>#N/A</v>
      </c>
    </row>
    <row r="482" spans="1:7">
      <c r="A482" s="1" t="str">
        <f>IF(COUNTIF($B$2:$B$11,'S&amp;P Regression'!A471)=1,'S&amp;P Regression'!A471,"")</f>
        <v/>
      </c>
      <c r="B482" s="1" t="str">
        <f>IF($A482="","",'S&amp;P Regression'!B471)</f>
        <v/>
      </c>
      <c r="C482" s="1" t="str">
        <f>IF($A482="","",'S&amp;P Regression'!C471)</f>
        <v/>
      </c>
      <c r="D482" s="15" t="e">
        <f>IF($A482="",#N/A,'S&amp;P Regression'!D471)</f>
        <v>#N/A</v>
      </c>
      <c r="E482" s="16" t="str">
        <f>IF($A482="","",'S&amp;P Regression'!E471)</f>
        <v/>
      </c>
      <c r="F482" s="16" t="str">
        <f>IF($A482="","",'S&amp;P Regression'!F471)</f>
        <v/>
      </c>
      <c r="G482" s="17" t="e">
        <f t="shared" si="7"/>
        <v>#N/A</v>
      </c>
    </row>
    <row r="483" spans="1:7">
      <c r="A483" s="1" t="str">
        <f>IF(COUNTIF($B$2:$B$11,'S&amp;P Regression'!A472)=1,'S&amp;P Regression'!A472,"")</f>
        <v/>
      </c>
      <c r="B483" s="1" t="str">
        <f>IF($A483="","",'S&amp;P Regression'!B472)</f>
        <v/>
      </c>
      <c r="C483" s="1" t="str">
        <f>IF($A483="","",'S&amp;P Regression'!C472)</f>
        <v/>
      </c>
      <c r="D483" s="15" t="e">
        <f>IF($A483="",#N/A,'S&amp;P Regression'!D472)</f>
        <v>#N/A</v>
      </c>
      <c r="E483" s="16" t="str">
        <f>IF($A483="","",'S&amp;P Regression'!E472)</f>
        <v/>
      </c>
      <c r="F483" s="16" t="str">
        <f>IF($A483="","",'S&amp;P Regression'!F472)</f>
        <v/>
      </c>
      <c r="G483" s="17" t="e">
        <f t="shared" si="7"/>
        <v>#N/A</v>
      </c>
    </row>
    <row r="484" spans="1:7">
      <c r="A484" s="1" t="str">
        <f>IF(COUNTIF($B$2:$B$11,'S&amp;P Regression'!A473)=1,'S&amp;P Regression'!A473,"")</f>
        <v/>
      </c>
      <c r="B484" s="1" t="str">
        <f>IF($A484="","",'S&amp;P Regression'!B473)</f>
        <v/>
      </c>
      <c r="C484" s="1" t="str">
        <f>IF($A484="","",'S&amp;P Regression'!C473)</f>
        <v/>
      </c>
      <c r="D484" s="15" t="e">
        <f>IF($A484="",#N/A,'S&amp;P Regression'!D473)</f>
        <v>#N/A</v>
      </c>
      <c r="E484" s="16" t="str">
        <f>IF($A484="","",'S&amp;P Regression'!E473)</f>
        <v/>
      </c>
      <c r="F484" s="16" t="str">
        <f>IF($A484="","",'S&amp;P Regression'!F473)</f>
        <v/>
      </c>
      <c r="G484" s="17" t="e">
        <f t="shared" si="7"/>
        <v>#N/A</v>
      </c>
    </row>
    <row r="485" spans="1:7">
      <c r="A485" s="1" t="str">
        <f>IF(COUNTIF($B$2:$B$11,'S&amp;P Regression'!A474)=1,'S&amp;P Regression'!A474,"")</f>
        <v/>
      </c>
      <c r="B485" s="1" t="str">
        <f>IF($A485="","",'S&amp;P Regression'!B474)</f>
        <v/>
      </c>
      <c r="C485" s="1" t="str">
        <f>IF($A485="","",'S&amp;P Regression'!C474)</f>
        <v/>
      </c>
      <c r="D485" s="15" t="e">
        <f>IF($A485="",#N/A,'S&amp;P Regression'!D474)</f>
        <v>#N/A</v>
      </c>
      <c r="E485" s="16" t="str">
        <f>IF($A485="","",'S&amp;P Regression'!E474)</f>
        <v/>
      </c>
      <c r="F485" s="16" t="str">
        <f>IF($A485="","",'S&amp;P Regression'!F474)</f>
        <v/>
      </c>
      <c r="G485" s="17" t="e">
        <f t="shared" si="7"/>
        <v>#N/A</v>
      </c>
    </row>
    <row r="486" spans="1:7">
      <c r="A486" s="1" t="str">
        <f>IF(COUNTIF($B$2:$B$11,'S&amp;P Regression'!A475)=1,'S&amp;P Regression'!A475,"")</f>
        <v/>
      </c>
      <c r="B486" s="1" t="str">
        <f>IF($A486="","",'S&amp;P Regression'!B475)</f>
        <v/>
      </c>
      <c r="C486" s="1" t="str">
        <f>IF($A486="","",'S&amp;P Regression'!C475)</f>
        <v/>
      </c>
      <c r="D486" s="15" t="e">
        <f>IF($A486="",#N/A,'S&amp;P Regression'!D475)</f>
        <v>#N/A</v>
      </c>
      <c r="E486" s="16" t="str">
        <f>IF($A486="","",'S&amp;P Regression'!E475)</f>
        <v/>
      </c>
      <c r="F486" s="16" t="str">
        <f>IF($A486="","",'S&amp;P Regression'!F475)</f>
        <v/>
      </c>
      <c r="G486" s="17" t="e">
        <f t="shared" si="7"/>
        <v>#N/A</v>
      </c>
    </row>
    <row r="487" spans="1:7">
      <c r="A487" s="1" t="str">
        <f>IF(COUNTIF($B$2:$B$11,'S&amp;P Regression'!A476)=1,'S&amp;P Regression'!A476,"")</f>
        <v/>
      </c>
      <c r="B487" s="1" t="str">
        <f>IF($A487="","",'S&amp;P Regression'!B476)</f>
        <v/>
      </c>
      <c r="C487" s="1" t="str">
        <f>IF($A487="","",'S&amp;P Regression'!C476)</f>
        <v/>
      </c>
      <c r="D487" s="15" t="e">
        <f>IF($A487="",#N/A,'S&amp;P Regression'!D476)</f>
        <v>#N/A</v>
      </c>
      <c r="E487" s="16" t="str">
        <f>IF($A487="","",'S&amp;P Regression'!E476)</f>
        <v/>
      </c>
      <c r="F487" s="16" t="str">
        <f>IF($A487="","",'S&amp;P Regression'!F476)</f>
        <v/>
      </c>
      <c r="G487" s="17" t="e">
        <f t="shared" si="7"/>
        <v>#N/A</v>
      </c>
    </row>
    <row r="488" spans="1:7">
      <c r="A488" s="1" t="str">
        <f>IF(COUNTIF($B$2:$B$11,'S&amp;P Regression'!A477)=1,'S&amp;P Regression'!A477,"")</f>
        <v/>
      </c>
      <c r="B488" s="1" t="str">
        <f>IF($A488="","",'S&amp;P Regression'!B477)</f>
        <v/>
      </c>
      <c r="C488" s="1" t="str">
        <f>IF($A488="","",'S&amp;P Regression'!C477)</f>
        <v/>
      </c>
      <c r="D488" s="15" t="e">
        <f>IF($A488="",#N/A,'S&amp;P Regression'!D477)</f>
        <v>#N/A</v>
      </c>
      <c r="E488" s="16" t="str">
        <f>IF($A488="","",'S&amp;P Regression'!E477)</f>
        <v/>
      </c>
      <c r="F488" s="16" t="str">
        <f>IF($A488="","",'S&amp;P Regression'!F477)</f>
        <v/>
      </c>
      <c r="G488" s="17" t="e">
        <f t="shared" si="7"/>
        <v>#N/A</v>
      </c>
    </row>
    <row r="489" spans="1:7">
      <c r="A489" s="1" t="str">
        <f>IF(COUNTIF($B$2:$B$11,'S&amp;P Regression'!A478)=1,'S&amp;P Regression'!A478,"")</f>
        <v/>
      </c>
      <c r="B489" s="1" t="str">
        <f>IF($A489="","",'S&amp;P Regression'!B478)</f>
        <v/>
      </c>
      <c r="C489" s="1" t="str">
        <f>IF($A489="","",'S&amp;P Regression'!C478)</f>
        <v/>
      </c>
      <c r="D489" s="15" t="e">
        <f>IF($A489="",#N/A,'S&amp;P Regression'!D478)</f>
        <v>#N/A</v>
      </c>
      <c r="E489" s="16" t="str">
        <f>IF($A489="","",'S&amp;P Regression'!E478)</f>
        <v/>
      </c>
      <c r="F489" s="16" t="str">
        <f>IF($A489="","",'S&amp;P Regression'!F478)</f>
        <v/>
      </c>
      <c r="G489" s="17" t="e">
        <f t="shared" si="7"/>
        <v>#N/A</v>
      </c>
    </row>
    <row r="490" spans="1:7">
      <c r="A490" s="1" t="str">
        <f>IF(COUNTIF($B$2:$B$11,'S&amp;P Regression'!A479)=1,'S&amp;P Regression'!A479,"")</f>
        <v/>
      </c>
      <c r="B490" s="1" t="str">
        <f>IF($A490="","",'S&amp;P Regression'!B479)</f>
        <v/>
      </c>
      <c r="C490" s="1" t="str">
        <f>IF($A490="","",'S&amp;P Regression'!C479)</f>
        <v/>
      </c>
      <c r="D490" s="15" t="e">
        <f>IF($A490="",#N/A,'S&amp;P Regression'!D479)</f>
        <v>#N/A</v>
      </c>
      <c r="E490" s="16" t="str">
        <f>IF($A490="","",'S&amp;P Regression'!E479)</f>
        <v/>
      </c>
      <c r="F490" s="16" t="str">
        <f>IF($A490="","",'S&amp;P Regression'!F479)</f>
        <v/>
      </c>
      <c r="G490" s="17" t="e">
        <f t="shared" si="7"/>
        <v>#N/A</v>
      </c>
    </row>
    <row r="491" spans="1:7">
      <c r="A491" s="1" t="str">
        <f>IF(COUNTIF($B$2:$B$11,'S&amp;P Regression'!A480)=1,'S&amp;P Regression'!A480,"")</f>
        <v/>
      </c>
      <c r="B491" s="1" t="str">
        <f>IF($A491="","",'S&amp;P Regression'!B480)</f>
        <v/>
      </c>
      <c r="C491" s="1" t="str">
        <f>IF($A491="","",'S&amp;P Regression'!C480)</f>
        <v/>
      </c>
      <c r="D491" s="15" t="e">
        <f>IF($A491="",#N/A,'S&amp;P Regression'!D480)</f>
        <v>#N/A</v>
      </c>
      <c r="E491" s="16" t="str">
        <f>IF($A491="","",'S&amp;P Regression'!E480)</f>
        <v/>
      </c>
      <c r="F491" s="16" t="str">
        <f>IF($A491="","",'S&amp;P Regression'!F480)</f>
        <v/>
      </c>
      <c r="G491" s="17" t="e">
        <f t="shared" si="7"/>
        <v>#N/A</v>
      </c>
    </row>
    <row r="492" spans="1:7">
      <c r="A492" s="1" t="str">
        <f>IF(COUNTIF($B$2:$B$11,'S&amp;P Regression'!A481)=1,'S&amp;P Regression'!A481,"")</f>
        <v/>
      </c>
      <c r="B492" s="1" t="str">
        <f>IF($A492="","",'S&amp;P Regression'!B481)</f>
        <v/>
      </c>
      <c r="C492" s="1" t="str">
        <f>IF($A492="","",'S&amp;P Regression'!C481)</f>
        <v/>
      </c>
      <c r="D492" s="15" t="e">
        <f>IF($A492="",#N/A,'S&amp;P Regression'!D481)</f>
        <v>#N/A</v>
      </c>
      <c r="E492" s="16" t="str">
        <f>IF($A492="","",'S&amp;P Regression'!E481)</f>
        <v/>
      </c>
      <c r="F492" s="16" t="str">
        <f>IF($A492="","",'S&amp;P Regression'!F481)</f>
        <v/>
      </c>
      <c r="G492" s="17" t="e">
        <f t="shared" si="7"/>
        <v>#N/A</v>
      </c>
    </row>
    <row r="493" spans="1:7">
      <c r="A493" s="1" t="str">
        <f>IF(COUNTIF($B$2:$B$11,'S&amp;P Regression'!A482)=1,'S&amp;P Regression'!A482,"")</f>
        <v/>
      </c>
      <c r="B493" s="1" t="str">
        <f>IF($A493="","",'S&amp;P Regression'!B482)</f>
        <v/>
      </c>
      <c r="C493" s="1" t="str">
        <f>IF($A493="","",'S&amp;P Regression'!C482)</f>
        <v/>
      </c>
      <c r="D493" s="15" t="e">
        <f>IF($A493="",#N/A,'S&amp;P Regression'!D482)</f>
        <v>#N/A</v>
      </c>
      <c r="E493" s="16" t="str">
        <f>IF($A493="","",'S&amp;P Regression'!E482)</f>
        <v/>
      </c>
      <c r="F493" s="16" t="str">
        <f>IF($A493="","",'S&amp;P Regression'!F482)</f>
        <v/>
      </c>
      <c r="G493" s="17" t="e">
        <f t="shared" si="7"/>
        <v>#N/A</v>
      </c>
    </row>
    <row r="494" spans="1:7">
      <c r="A494" s="1" t="str">
        <f>IF(COUNTIF($B$2:$B$11,'S&amp;P Regression'!A483)=1,'S&amp;P Regression'!A483,"")</f>
        <v/>
      </c>
      <c r="B494" s="1" t="str">
        <f>IF($A494="","",'S&amp;P Regression'!B483)</f>
        <v/>
      </c>
      <c r="C494" s="1" t="str">
        <f>IF($A494="","",'S&amp;P Regression'!C483)</f>
        <v/>
      </c>
      <c r="D494" s="15" t="e">
        <f>IF($A494="",#N/A,'S&amp;P Regression'!D483)</f>
        <v>#N/A</v>
      </c>
      <c r="E494" s="16" t="str">
        <f>IF($A494="","",'S&amp;P Regression'!E483)</f>
        <v/>
      </c>
      <c r="F494" s="16" t="str">
        <f>IF($A494="","",'S&amp;P Regression'!F483)</f>
        <v/>
      </c>
      <c r="G494" s="17" t="e">
        <f t="shared" si="7"/>
        <v>#N/A</v>
      </c>
    </row>
    <row r="495" spans="1:7">
      <c r="A495" s="1" t="str">
        <f>IF(COUNTIF($B$2:$B$11,'S&amp;P Regression'!A484)=1,'S&amp;P Regression'!A484,"")</f>
        <v/>
      </c>
      <c r="B495" s="1" t="str">
        <f>IF($A495="","",'S&amp;P Regression'!B484)</f>
        <v/>
      </c>
      <c r="C495" s="1" t="str">
        <f>IF($A495="","",'S&amp;P Regression'!C484)</f>
        <v/>
      </c>
      <c r="D495" s="15" t="e">
        <f>IF($A495="",#N/A,'S&amp;P Regression'!D484)</f>
        <v>#N/A</v>
      </c>
      <c r="E495" s="16" t="str">
        <f>IF($A495="","",'S&amp;P Regression'!E484)</f>
        <v/>
      </c>
      <c r="F495" s="16" t="str">
        <f>IF($A495="","",'S&amp;P Regression'!F484)</f>
        <v/>
      </c>
      <c r="G495" s="17" t="e">
        <f t="shared" si="7"/>
        <v>#N/A</v>
      </c>
    </row>
    <row r="496" spans="1:7">
      <c r="A496" s="1" t="str">
        <f>IF(COUNTIF($B$2:$B$11,'S&amp;P Regression'!#REF!)=1,'S&amp;P Regression'!#REF!,"")</f>
        <v/>
      </c>
      <c r="B496" s="1" t="str">
        <f>IF($A496="","",'S&amp;P Regression'!#REF!)</f>
        <v/>
      </c>
      <c r="C496" s="1" t="str">
        <f>IF($A496="","",'S&amp;P Regression'!#REF!)</f>
        <v/>
      </c>
      <c r="D496" s="15" t="e">
        <f>IF($A496="",#N/A,'S&amp;P Regression'!#REF!)</f>
        <v>#N/A</v>
      </c>
      <c r="E496" s="16" t="str">
        <f>IF($A496="","",'S&amp;P Regression'!#REF!)</f>
        <v/>
      </c>
      <c r="F496" s="16" t="str">
        <f>IF($A496="","",'S&amp;P Regression'!#REF!)</f>
        <v/>
      </c>
      <c r="G496" s="17" t="e">
        <f t="shared" si="7"/>
        <v>#N/A</v>
      </c>
    </row>
    <row r="497" spans="1:7">
      <c r="A497" s="1" t="str">
        <f>IF(COUNTIF($B$2:$B$11,'S&amp;P Regression'!#REF!)=1,'S&amp;P Regression'!#REF!,"")</f>
        <v/>
      </c>
      <c r="B497" s="1" t="str">
        <f>IF($A497="","",'S&amp;P Regression'!#REF!)</f>
        <v/>
      </c>
      <c r="C497" s="1" t="str">
        <f>IF($A497="","",'S&amp;P Regression'!#REF!)</f>
        <v/>
      </c>
      <c r="D497" s="15" t="e">
        <f>IF($A497="",#N/A,'S&amp;P Regression'!#REF!)</f>
        <v>#N/A</v>
      </c>
      <c r="E497" s="16" t="str">
        <f>IF($A497="","",'S&amp;P Regression'!#REF!)</f>
        <v/>
      </c>
      <c r="F497" s="16" t="str">
        <f>IF($A497="","",'S&amp;P Regression'!#REF!)</f>
        <v/>
      </c>
      <c r="G497" s="17" t="e">
        <f t="shared" si="7"/>
        <v>#N/A</v>
      </c>
    </row>
    <row r="498" spans="1:7">
      <c r="A498" s="1" t="str">
        <f>IF(COUNTIF($B$2:$B$11,'S&amp;P Regression'!#REF!)=1,'S&amp;P Regression'!#REF!,"")</f>
        <v/>
      </c>
      <c r="B498" s="1" t="str">
        <f>IF($A498="","",'S&amp;P Regression'!#REF!)</f>
        <v/>
      </c>
      <c r="C498" s="1" t="str">
        <f>IF($A498="","",'S&amp;P Regression'!#REF!)</f>
        <v/>
      </c>
      <c r="D498" s="15" t="e">
        <f>IF($A498="",#N/A,'S&amp;P Regression'!#REF!)</f>
        <v>#N/A</v>
      </c>
      <c r="E498" s="16" t="str">
        <f>IF($A498="","",'S&amp;P Regression'!#REF!)</f>
        <v/>
      </c>
      <c r="F498" s="16" t="str">
        <f>IF($A498="","",'S&amp;P Regression'!#REF!)</f>
        <v/>
      </c>
      <c r="G498" s="17" t="e">
        <f t="shared" si="7"/>
        <v>#N/A</v>
      </c>
    </row>
    <row r="499" spans="1:7">
      <c r="A499" s="1" t="str">
        <f>IF(COUNTIF($B$2:$B$11,'S&amp;P Regression'!#REF!)=1,'S&amp;P Regression'!#REF!,"")</f>
        <v/>
      </c>
      <c r="B499" s="1" t="str">
        <f>IF($A499="","",'S&amp;P Regression'!#REF!)</f>
        <v/>
      </c>
      <c r="C499" s="1" t="str">
        <f>IF($A499="","",'S&amp;P Regression'!#REF!)</f>
        <v/>
      </c>
      <c r="D499" s="15" t="e">
        <f>IF($A499="",#N/A,'S&amp;P Regression'!#REF!)</f>
        <v>#N/A</v>
      </c>
      <c r="E499" s="16" t="str">
        <f>IF($A499="","",'S&amp;P Regression'!#REF!)</f>
        <v/>
      </c>
      <c r="F499" s="16" t="str">
        <f>IF($A499="","",'S&amp;P Regression'!#REF!)</f>
        <v/>
      </c>
      <c r="G499" s="17" t="e">
        <f t="shared" si="7"/>
        <v>#N/A</v>
      </c>
    </row>
    <row r="500" spans="1:7">
      <c r="A500" s="1" t="str">
        <f>IF(COUNTIF($B$2:$B$11,'S&amp;P Regression'!#REF!)=1,'S&amp;P Regression'!#REF!,"")</f>
        <v/>
      </c>
      <c r="B500" s="1" t="str">
        <f>IF($A500="","",'S&amp;P Regression'!#REF!)</f>
        <v/>
      </c>
      <c r="C500" s="1" t="str">
        <f>IF($A500="","",'S&amp;P Regression'!#REF!)</f>
        <v/>
      </c>
      <c r="D500" s="15" t="e">
        <f>IF($A500="",#N/A,'S&amp;P Regression'!#REF!)</f>
        <v>#N/A</v>
      </c>
      <c r="E500" s="16" t="str">
        <f>IF($A500="","",'S&amp;P Regression'!#REF!)</f>
        <v/>
      </c>
      <c r="F500" s="16" t="str">
        <f>IF($A500="","",'S&amp;P Regression'!#REF!)</f>
        <v/>
      </c>
      <c r="G500" s="17" t="e">
        <f t="shared" si="7"/>
        <v>#N/A</v>
      </c>
    </row>
    <row r="501" spans="1:7">
      <c r="A501" s="1" t="str">
        <f>IF(COUNTIF($B$2:$B$11,'S&amp;P Regression'!#REF!)=1,'S&amp;P Regression'!#REF!,"")</f>
        <v/>
      </c>
      <c r="B501" s="1" t="str">
        <f>IF($A501="","",'S&amp;P Regression'!#REF!)</f>
        <v/>
      </c>
      <c r="C501" s="1" t="str">
        <f>IF($A501="","",'S&amp;P Regression'!#REF!)</f>
        <v/>
      </c>
      <c r="D501" s="15" t="e">
        <f>IF($A501="",#N/A,'S&amp;P Regression'!#REF!)</f>
        <v>#N/A</v>
      </c>
      <c r="E501" s="16" t="str">
        <f>IF($A501="","",'S&amp;P Regression'!#REF!)</f>
        <v/>
      </c>
      <c r="F501" s="16" t="str">
        <f>IF($A501="","",'S&amp;P Regression'!#REF!)</f>
        <v/>
      </c>
      <c r="G501" s="17" t="e">
        <f t="shared" si="7"/>
        <v>#N/A</v>
      </c>
    </row>
    <row r="502" spans="1:7">
      <c r="A502" s="1" t="str">
        <f>IF(COUNTIF($B$2:$B$11,'S&amp;P Regression'!#REF!)=1,'S&amp;P Regression'!#REF!,"")</f>
        <v/>
      </c>
      <c r="B502" s="1" t="str">
        <f>IF($A502="","",'S&amp;P Regression'!#REF!)</f>
        <v/>
      </c>
      <c r="C502" s="1" t="str">
        <f>IF($A502="","",'S&amp;P Regression'!#REF!)</f>
        <v/>
      </c>
      <c r="D502" s="15" t="e">
        <f>IF($A502="",#N/A,'S&amp;P Regression'!#REF!)</f>
        <v>#N/A</v>
      </c>
      <c r="E502" s="16" t="str">
        <f>IF($A502="","",'S&amp;P Regression'!#REF!)</f>
        <v/>
      </c>
      <c r="F502" s="16" t="str">
        <f>IF($A502="","",'S&amp;P Regression'!#REF!)</f>
        <v/>
      </c>
      <c r="G502" s="17" t="e">
        <f t="shared" si="7"/>
        <v>#N/A</v>
      </c>
    </row>
    <row r="503" spans="1:7">
      <c r="A503" s="2" t="s">
        <v>994</v>
      </c>
      <c r="B503" s="2" t="s">
        <v>995</v>
      </c>
      <c r="C503" s="2" t="s">
        <v>13</v>
      </c>
      <c r="D503" s="2">
        <v>8.1000000000000003E-2</v>
      </c>
      <c r="E503" s="23">
        <v>123277.9</v>
      </c>
      <c r="F503" s="23">
        <v>83700.14</v>
      </c>
      <c r="G503" s="8">
        <f>SUM(E503/F503)</f>
        <v>1.4728517777867516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S&amp;P Regression</vt:lpstr>
      <vt:lpstr>SectorStocksInS&amp;P500 Regression</vt:lpstr>
      <vt:lpstr>PeerGroup Regression</vt:lpstr>
    </vt:vector>
  </TitlesOfParts>
  <Company>New Constructs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McBride</dc:creator>
  <cp:lastModifiedBy>Sam McBride</cp:lastModifiedBy>
  <dcterms:created xsi:type="dcterms:W3CDTF">2016-01-28T20:09:16Z</dcterms:created>
  <dcterms:modified xsi:type="dcterms:W3CDTF">2016-04-04T20:30:07Z</dcterms:modified>
</cp:coreProperties>
</file>